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8835" activeTab="5"/>
  </bookViews>
  <sheets>
    <sheet name="95-97(ж)" sheetId="1" r:id="rId1"/>
    <sheet name="95-97(м)" sheetId="2" r:id="rId2"/>
    <sheet name="98-99(м)" sheetId="3" r:id="rId3"/>
    <sheet name="98-99(ж)" sheetId="4" r:id="rId4"/>
    <sheet name="00-03(ж) (2)" sheetId="5" r:id="rId5"/>
    <sheet name="00-03(м)" sheetId="6" r:id="rId6"/>
    <sheet name="ср.мальчики" sheetId="7" state="hidden" r:id="rId7"/>
  </sheets>
  <definedNames/>
  <calcPr fullCalcOnLoad="1"/>
</workbook>
</file>

<file path=xl/sharedStrings.xml><?xml version="1.0" encoding="utf-8"?>
<sst xmlns="http://schemas.openxmlformats.org/spreadsheetml/2006/main" count="1000" uniqueCount="350">
  <si>
    <t>УТВЕРЖДАЮ</t>
  </si>
  <si>
    <t>Главный судья</t>
  </si>
  <si>
    <t>Результаты личной дистанции</t>
  </si>
  <si>
    <t xml:space="preserve">г.Пенза </t>
  </si>
  <si>
    <t>№</t>
  </si>
  <si>
    <t>Команда</t>
  </si>
  <si>
    <t>Состав</t>
  </si>
  <si>
    <t>группа</t>
  </si>
  <si>
    <t>разряд</t>
  </si>
  <si>
    <t>Ранг</t>
  </si>
  <si>
    <t>Старт</t>
  </si>
  <si>
    <t>Подъём по склону</t>
  </si>
  <si>
    <t>Финиш</t>
  </si>
  <si>
    <t>время прохождения дистанции</t>
  </si>
  <si>
    <t>сумма штрафов</t>
  </si>
  <si>
    <t>Результат</t>
  </si>
  <si>
    <t>место</t>
  </si>
  <si>
    <t>вып. разряда</t>
  </si>
  <si>
    <t>Городские соревнования по ТПТ на приз МС СССР Ю.Т. Щеголихина</t>
  </si>
  <si>
    <t>Чистяков Иван</t>
  </si>
  <si>
    <t>спуск</t>
  </si>
  <si>
    <t>бревно</t>
  </si>
  <si>
    <t>Возрастная группа</t>
  </si>
  <si>
    <t>параллеьные перила</t>
  </si>
  <si>
    <t>Класс 2</t>
  </si>
  <si>
    <t>Навесная переправа</t>
  </si>
  <si>
    <t>Снятие</t>
  </si>
  <si>
    <t>Ранг дистанции</t>
  </si>
  <si>
    <t>%</t>
  </si>
  <si>
    <t>Богатырев Павел</t>
  </si>
  <si>
    <t>Гервятовский Алексей</t>
  </si>
  <si>
    <t>Протокол № 2-5</t>
  </si>
  <si>
    <t>Пугачева Катя</t>
  </si>
  <si>
    <t>Василенко Ольга</t>
  </si>
  <si>
    <t>ж</t>
  </si>
  <si>
    <t>Андреев Никита</t>
  </si>
  <si>
    <t>вк</t>
  </si>
  <si>
    <t>Чередова Валерия</t>
  </si>
  <si>
    <t>Кострюков Вадим</t>
  </si>
  <si>
    <t>Вржижевский Влад</t>
  </si>
  <si>
    <t>Лялина Ирина</t>
  </si>
  <si>
    <t>Сурков Владимир</t>
  </si>
  <si>
    <t>Простов Антон</t>
  </si>
  <si>
    <t>Абрамова Полина</t>
  </si>
  <si>
    <t>Лебедев Константин</t>
  </si>
  <si>
    <t>Афонин Антон</t>
  </si>
  <si>
    <t>Першин Павел</t>
  </si>
  <si>
    <t>2ю</t>
  </si>
  <si>
    <t>Кокойко Александра</t>
  </si>
  <si>
    <t>1.1</t>
  </si>
  <si>
    <t>2.1</t>
  </si>
  <si>
    <t>4.1</t>
  </si>
  <si>
    <t>5.1</t>
  </si>
  <si>
    <t>6.1</t>
  </si>
  <si>
    <t>7.1</t>
  </si>
  <si>
    <t>8.1</t>
  </si>
  <si>
    <t>9.1</t>
  </si>
  <si>
    <t>10.1</t>
  </si>
  <si>
    <t>1.2</t>
  </si>
  <si>
    <t>2.2</t>
  </si>
  <si>
    <t>4.2</t>
  </si>
  <si>
    <t>5.2</t>
  </si>
  <si>
    <t>6.2</t>
  </si>
  <si>
    <t>7.2</t>
  </si>
  <si>
    <t>8.2</t>
  </si>
  <si>
    <t>9.2</t>
  </si>
  <si>
    <t>10.2</t>
  </si>
  <si>
    <t>1.3</t>
  </si>
  <si>
    <t>2.3</t>
  </si>
  <si>
    <t>5.3</t>
  </si>
  <si>
    <t>6.3</t>
  </si>
  <si>
    <t>7.3</t>
  </si>
  <si>
    <t>8.3</t>
  </si>
  <si>
    <t>10.3</t>
  </si>
  <si>
    <t>1.4</t>
  </si>
  <si>
    <t>2.4</t>
  </si>
  <si>
    <t>5.4</t>
  </si>
  <si>
    <t>6.4</t>
  </si>
  <si>
    <t>7.4</t>
  </si>
  <si>
    <t>8.4</t>
  </si>
  <si>
    <t>10.4</t>
  </si>
  <si>
    <t>11.1</t>
  </si>
  <si>
    <t>12.1</t>
  </si>
  <si>
    <t>13.1</t>
  </si>
  <si>
    <t>14.1</t>
  </si>
  <si>
    <t>15.1</t>
  </si>
  <si>
    <t>16.1</t>
  </si>
  <si>
    <t>17.1</t>
  </si>
  <si>
    <t>18.1</t>
  </si>
  <si>
    <t>20.1</t>
  </si>
  <si>
    <t>21.1</t>
  </si>
  <si>
    <t>11.2</t>
  </si>
  <si>
    <t>12.2</t>
  </si>
  <si>
    <t>13.2</t>
  </si>
  <si>
    <t>14.2</t>
  </si>
  <si>
    <t>15.2</t>
  </si>
  <si>
    <t>16.2</t>
  </si>
  <si>
    <t>17.2</t>
  </si>
  <si>
    <t>18.2</t>
  </si>
  <si>
    <t>20.2</t>
  </si>
  <si>
    <t>21.2</t>
  </si>
  <si>
    <t>12.3</t>
  </si>
  <si>
    <t>13.3</t>
  </si>
  <si>
    <t>14.3</t>
  </si>
  <si>
    <t>16.3</t>
  </si>
  <si>
    <t>17.3</t>
  </si>
  <si>
    <t>18.3</t>
  </si>
  <si>
    <t>12.4</t>
  </si>
  <si>
    <t>13.4</t>
  </si>
  <si>
    <t>14.4</t>
  </si>
  <si>
    <t>16.4</t>
  </si>
  <si>
    <t>18.4</t>
  </si>
  <si>
    <t>19.4</t>
  </si>
  <si>
    <t>СОШ 75 - 3</t>
  </si>
  <si>
    <t>СОШ 19 - 1</t>
  </si>
  <si>
    <t>Лесная братва - 2</t>
  </si>
  <si>
    <t>Путь 4</t>
  </si>
  <si>
    <t>Сош 69 - 2</t>
  </si>
  <si>
    <t>СОШ 62 - 2</t>
  </si>
  <si>
    <t>СОШ 70 - 3</t>
  </si>
  <si>
    <t>СОШ 19 - 2</t>
  </si>
  <si>
    <t>СОШ 69 - 1</t>
  </si>
  <si>
    <t>СОШ 77 - 1</t>
  </si>
  <si>
    <t>СОШ 70 - 1</t>
  </si>
  <si>
    <t>Лесная братва - 4</t>
  </si>
  <si>
    <t>Зебра - 4</t>
  </si>
  <si>
    <t>Путь 5</t>
  </si>
  <si>
    <t>Абубекеров Дамир</t>
  </si>
  <si>
    <t>Прокаев Виктор</t>
  </si>
  <si>
    <t>Бойченко Никита</t>
  </si>
  <si>
    <t>Мумокин Евгений</t>
  </si>
  <si>
    <t>Дятлов Алексей</t>
  </si>
  <si>
    <t>Белугина Наталья</t>
  </si>
  <si>
    <t>Гаврилоа Никита</t>
  </si>
  <si>
    <t>Сиренко Даша</t>
  </si>
  <si>
    <t>Стрельцова Даша</t>
  </si>
  <si>
    <t>Михайлина Лиза</t>
  </si>
  <si>
    <t>Грошева Настя</t>
  </si>
  <si>
    <t>Колесенков Максим</t>
  </si>
  <si>
    <t>Панов Андрей</t>
  </si>
  <si>
    <t>Беляков Роман</t>
  </si>
  <si>
    <t>Паркин Саша</t>
  </si>
  <si>
    <t>Пугачева Елена</t>
  </si>
  <si>
    <t>Ананьев Никита</t>
  </si>
  <si>
    <t>Дубровина Лика</t>
  </si>
  <si>
    <t>Кокойко Саша</t>
  </si>
  <si>
    <t>Савинов Максим</t>
  </si>
  <si>
    <t>Кололеев Андрей</t>
  </si>
  <si>
    <t>Борзов Евгений</t>
  </si>
  <si>
    <t>Черныш Владислав</t>
  </si>
  <si>
    <t>Фионина Мария</t>
  </si>
  <si>
    <t>Винничек Алексей</t>
  </si>
  <si>
    <t>Саунин Костя</t>
  </si>
  <si>
    <t>Никитина Ника</t>
  </si>
  <si>
    <t>Сундикова Алина</t>
  </si>
  <si>
    <t>Кутыров Андрей</t>
  </si>
  <si>
    <t>Пивоваров Вова</t>
  </si>
  <si>
    <t>Кяшкин Антон</t>
  </si>
  <si>
    <t>Чубов никита</t>
  </si>
  <si>
    <t>Волк Руслан</t>
  </si>
  <si>
    <t>Мякиньков Павел</t>
  </si>
  <si>
    <t>Бурцев Кирилл</t>
  </si>
  <si>
    <t>Следопыты</t>
  </si>
  <si>
    <t>СОШ 26</t>
  </si>
  <si>
    <t>Загадов Саша</t>
  </si>
  <si>
    <t>Бузыкин Миша</t>
  </si>
  <si>
    <t>Чайкова Ксения</t>
  </si>
  <si>
    <t>Лялин Дима</t>
  </si>
  <si>
    <t>Каткова Ива</t>
  </si>
  <si>
    <t>Игошина Даша</t>
  </si>
  <si>
    <t>Федоренко Дима</t>
  </si>
  <si>
    <t>Пыжиков Леша</t>
  </si>
  <si>
    <t>Игнатов Антон</t>
  </si>
  <si>
    <t>СОШ 75 л</t>
  </si>
  <si>
    <t>сн</t>
  </si>
  <si>
    <t>Главный секретарь                                           /Безяев Д.А. (СС)/</t>
  </si>
  <si>
    <t>Келасьев А.А.. (СС)</t>
  </si>
  <si>
    <t>7 октября 2012 года</t>
  </si>
  <si>
    <t>ст</t>
  </si>
  <si>
    <t>ср</t>
  </si>
  <si>
    <t>СОШ 70 - 2 л</t>
  </si>
  <si>
    <t>Железнова Даша</t>
  </si>
  <si>
    <t>СОШ 30 - 1 л</t>
  </si>
  <si>
    <t>СОШ 30 - 2 л</t>
  </si>
  <si>
    <t>Садина Кристина</t>
  </si>
  <si>
    <t>Раецкий Степан</t>
  </si>
  <si>
    <t>м</t>
  </si>
  <si>
    <t>жж</t>
  </si>
  <si>
    <t>Вертаева Даша</t>
  </si>
  <si>
    <t>Протокол № 2-1</t>
  </si>
  <si>
    <t>Суиндикова Алина</t>
  </si>
  <si>
    <t>30.1</t>
  </si>
  <si>
    <t>26.1</t>
  </si>
  <si>
    <t>30.2</t>
  </si>
  <si>
    <t>30.3</t>
  </si>
  <si>
    <t>26.2</t>
  </si>
  <si>
    <t>50.1</t>
  </si>
  <si>
    <t>26.3</t>
  </si>
  <si>
    <t>27.1</t>
  </si>
  <si>
    <t>4.3</t>
  </si>
  <si>
    <t>30.4</t>
  </si>
  <si>
    <t>50.3</t>
  </si>
  <si>
    <t>26.4</t>
  </si>
  <si>
    <t>4.4</t>
  </si>
  <si>
    <t>11.3</t>
  </si>
  <si>
    <t>27.2</t>
  </si>
  <si>
    <t>15.4</t>
  </si>
  <si>
    <t>27.3</t>
  </si>
  <si>
    <t>22.3</t>
  </si>
  <si>
    <t>27.4</t>
  </si>
  <si>
    <t>29.1</t>
  </si>
  <si>
    <t>24.2</t>
  </si>
  <si>
    <t>28.2</t>
  </si>
  <si>
    <t>19.1</t>
  </si>
  <si>
    <t>24.1</t>
  </si>
  <si>
    <t>25.4</t>
  </si>
  <si>
    <t>19.2</t>
  </si>
  <si>
    <t>22.1</t>
  </si>
  <si>
    <t>22.2</t>
  </si>
  <si>
    <t>22.4</t>
  </si>
  <si>
    <t>29.2</t>
  </si>
  <si>
    <t>25.3</t>
  </si>
  <si>
    <t>28.1</t>
  </si>
  <si>
    <t>28.3</t>
  </si>
  <si>
    <t>25.1</t>
  </si>
  <si>
    <t>19.3</t>
  </si>
  <si>
    <t>24.3</t>
  </si>
  <si>
    <t>50.2</t>
  </si>
  <si>
    <t>29.3</t>
  </si>
  <si>
    <t>17.4</t>
  </si>
  <si>
    <t>28.4</t>
  </si>
  <si>
    <t>15.3</t>
  </si>
  <si>
    <t>24.4</t>
  </si>
  <si>
    <t>29.4</t>
  </si>
  <si>
    <t>Сысуева Анна</t>
  </si>
  <si>
    <t>Максимрв Илья</t>
  </si>
  <si>
    <t>Лисицкая Каролина</t>
  </si>
  <si>
    <t>Шнайдер Валерия</t>
  </si>
  <si>
    <t>Шмаргалев Александр</t>
  </si>
  <si>
    <t>Максимкина Полина</t>
  </si>
  <si>
    <t>Шило Алена</t>
  </si>
  <si>
    <t>Семунин Захар</t>
  </si>
  <si>
    <t>Гришкин Данил</t>
  </si>
  <si>
    <t>Королев Сергей</t>
  </si>
  <si>
    <t>Чижов Александр</t>
  </si>
  <si>
    <t>Кузнецов Никита</t>
  </si>
  <si>
    <t>Палина Кристина</t>
  </si>
  <si>
    <t>Преснякова Снежанна</t>
  </si>
  <si>
    <t>Якомазов Андрей</t>
  </si>
  <si>
    <t>Скударков Кирил</t>
  </si>
  <si>
    <t>Садина Юлия</t>
  </si>
  <si>
    <t>Гаврилов Никита</t>
  </si>
  <si>
    <t>Сорокин Иван</t>
  </si>
  <si>
    <t>Дроздов Дмитрий</t>
  </si>
  <si>
    <t>Стрельцова Настя</t>
  </si>
  <si>
    <t>Печенов Даниил</t>
  </si>
  <si>
    <t>Колобова Ольга</t>
  </si>
  <si>
    <t>Атагишиев Артем</t>
  </si>
  <si>
    <t>Засорина Полина</t>
  </si>
  <si>
    <t>Иванова Карина</t>
  </si>
  <si>
    <t>Петухов Родион</t>
  </si>
  <si>
    <t>Семенников Влад</t>
  </si>
  <si>
    <t>Исаичев Кирилл</t>
  </si>
  <si>
    <t>Косов Стас</t>
  </si>
  <si>
    <t>Александров Даниил</t>
  </si>
  <si>
    <t>Земцов Влад</t>
  </si>
  <si>
    <t>Севостьянова Светлана</t>
  </si>
  <si>
    <t>Дегтярев Дмитрий</t>
  </si>
  <si>
    <t>Миронов Артемий</t>
  </si>
  <si>
    <t>Пахомова Ирина</t>
  </si>
  <si>
    <t>Кренделясов Алексей</t>
  </si>
  <si>
    <t>Кузнецова Надя</t>
  </si>
  <si>
    <t>Краснова Ксюша</t>
  </si>
  <si>
    <t>Куракина Валерия</t>
  </si>
  <si>
    <t>Развейкин Сергей</t>
  </si>
  <si>
    <t>Акопян Нарек</t>
  </si>
  <si>
    <t>Лебедев Стас</t>
  </si>
  <si>
    <t>Манченкова Катя</t>
  </si>
  <si>
    <t>Гаранин Евгений</t>
  </si>
  <si>
    <t>Костылева Арина</t>
  </si>
  <si>
    <t>Овчинников Кирил</t>
  </si>
  <si>
    <t>Кузнецов Андрей</t>
  </si>
  <si>
    <t>Каршаев Егор</t>
  </si>
  <si>
    <t>Загадов Александр</t>
  </si>
  <si>
    <t>Саунин Константин</t>
  </si>
  <si>
    <t>Дашкин Ильяс</t>
  </si>
  <si>
    <t>Сафронов Василий</t>
  </si>
  <si>
    <t>Суслов Максим</t>
  </si>
  <si>
    <t>Киселева Настя</t>
  </si>
  <si>
    <t>Варюхина Ангелина</t>
  </si>
  <si>
    <t>Пантюшкина Виктория</t>
  </si>
  <si>
    <t>Буланов Антон</t>
  </si>
  <si>
    <t>Хабибулин Марат</t>
  </si>
  <si>
    <t>Чудинов Владислав</t>
  </si>
  <si>
    <t>Поляков Егор</t>
  </si>
  <si>
    <t>Лялин Дмитрий</t>
  </si>
  <si>
    <t>Уваров Максим</t>
  </si>
  <si>
    <t>Никитина Вероника</t>
  </si>
  <si>
    <t>Трыканов Алексанлр</t>
  </si>
  <si>
    <t>Наземков Роман</t>
  </si>
  <si>
    <t>Черков Максим</t>
  </si>
  <si>
    <t>Филипов Александр</t>
  </si>
  <si>
    <t>Акишев Даниил</t>
  </si>
  <si>
    <t>Морозов Алексей</t>
  </si>
  <si>
    <t>Милехин Николай</t>
  </si>
  <si>
    <t>Лузганов Алексей</t>
  </si>
  <si>
    <t>Тришина Ирина</t>
  </si>
  <si>
    <t>Писарьков Александр</t>
  </si>
  <si>
    <t>Вертаева Дарья</t>
  </si>
  <si>
    <t>Кухова Екатерина</t>
  </si>
  <si>
    <t>Вырикова Виктория</t>
  </si>
  <si>
    <t>отсечки</t>
  </si>
  <si>
    <t>Севостьянов Антон</t>
  </si>
  <si>
    <t>Следопыты (1)</t>
  </si>
  <si>
    <t>мл</t>
  </si>
  <si>
    <t>ЛСТУ 2</t>
  </si>
  <si>
    <t>СОШ 30(7)</t>
  </si>
  <si>
    <t>СОШ 28</t>
  </si>
  <si>
    <t>СОШ 76</t>
  </si>
  <si>
    <t>СОШ 77</t>
  </si>
  <si>
    <t>СОШ 69(3)</t>
  </si>
  <si>
    <t>СОШ 30(8)</t>
  </si>
  <si>
    <t>Колчанов Константин</t>
  </si>
  <si>
    <t>Лазебнова Даша</t>
  </si>
  <si>
    <t>СОШ 42</t>
  </si>
  <si>
    <t>СОШ 19</t>
  </si>
  <si>
    <t>Зебра (4)</t>
  </si>
  <si>
    <t>СОШ 20(3)</t>
  </si>
  <si>
    <t>СОШ 70(2)</t>
  </si>
  <si>
    <t>СОШ 37</t>
  </si>
  <si>
    <t>СОШ 30</t>
  </si>
  <si>
    <t>Сош 30</t>
  </si>
  <si>
    <t>Чемодановка</t>
  </si>
  <si>
    <t>СОШ 70(1)</t>
  </si>
  <si>
    <t>СОШ 30(9)</t>
  </si>
  <si>
    <t>СОШ 20(1)</t>
  </si>
  <si>
    <t>СОШ 69(4)</t>
  </si>
  <si>
    <t>СОШ 69(5)</t>
  </si>
  <si>
    <t>СОШ 65(2)</t>
  </si>
  <si>
    <t>СОШ 69(6)</t>
  </si>
  <si>
    <t>А.В. Лисицкий (СС1к)</t>
  </si>
  <si>
    <t>6 октября 2013 года</t>
  </si>
  <si>
    <t>Первество города по технике пешеходного туризма на приз МС СССР Ю.Т. Щеголихина</t>
  </si>
  <si>
    <t>Главный секретарь                                           /С.Н. Ситников (СС2к)/</t>
  </si>
  <si>
    <t>Протокол № 2-2</t>
  </si>
  <si>
    <t>Первенство города по технике пешеходного туризма на приз МС СССР Ю.Т. Щеголихина</t>
  </si>
  <si>
    <t xml:space="preserve">г. Пенза </t>
  </si>
  <si>
    <t>Протокол № 2-3</t>
  </si>
  <si>
    <t>Протокол № 2-4</t>
  </si>
  <si>
    <t>Протокол № 2-6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</si>
</sst>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sz val="14"/>
      <name val="Arial Cyr"/>
      <family val="0"/>
    </font>
    <font>
      <sz val="12"/>
      <name val="Arial Cyr"/>
      <family val="2"/>
    </font>
    <font>
      <sz val="12"/>
      <name val="Times New Roman"/>
      <family val="1"/>
    </font>
    <font>
      <sz val="11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10" xfId="0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textRotation="90" wrapText="1"/>
    </xf>
    <xf numFmtId="0" fontId="8" fillId="0" borderId="11" xfId="0" applyFont="1" applyBorder="1" applyAlignment="1">
      <alignment horizontal="center" vertical="center" textRotation="90" wrapText="1"/>
    </xf>
    <xf numFmtId="0" fontId="8" fillId="0" borderId="12" xfId="0" applyFont="1" applyBorder="1" applyAlignment="1">
      <alignment horizontal="center" vertical="center" textRotation="90" wrapText="1"/>
    </xf>
    <xf numFmtId="0" fontId="0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/>
    </xf>
    <xf numFmtId="0" fontId="9" fillId="0" borderId="13" xfId="0" applyFont="1" applyBorder="1" applyAlignment="1">
      <alignment horizontal="left" vertical="center" wrapText="1"/>
    </xf>
    <xf numFmtId="0" fontId="10" fillId="0" borderId="13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21" fontId="0" fillId="0" borderId="13" xfId="0" applyNumberForma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9" fontId="0" fillId="0" borderId="13" xfId="0" applyNumberFormat="1" applyBorder="1" applyAlignment="1">
      <alignment horizontal="center" vertical="center"/>
    </xf>
    <xf numFmtId="0" fontId="10" fillId="0" borderId="10" xfId="0" applyFont="1" applyBorder="1" applyAlignment="1">
      <alignment vertical="center" wrapText="1"/>
    </xf>
    <xf numFmtId="21" fontId="0" fillId="0" borderId="10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9" fontId="0" fillId="0" borderId="10" xfId="0" applyNumberFormat="1" applyBorder="1" applyAlignment="1">
      <alignment horizontal="center" vertical="center"/>
    </xf>
    <xf numFmtId="0" fontId="11" fillId="0" borderId="10" xfId="0" applyFont="1" applyBorder="1" applyAlignment="1">
      <alignment vertical="center" wrapText="1"/>
    </xf>
    <xf numFmtId="16" fontId="0" fillId="0" borderId="10" xfId="0" applyNumberFormat="1" applyBorder="1" applyAlignment="1">
      <alignment horizontal="center" vertical="center"/>
    </xf>
    <xf numFmtId="9" fontId="4" fillId="0" borderId="0" xfId="57" applyFont="1" applyAlignment="1">
      <alignment/>
    </xf>
    <xf numFmtId="9" fontId="0" fillId="0" borderId="0" xfId="57" applyAlignment="1">
      <alignment/>
    </xf>
    <xf numFmtId="9" fontId="0" fillId="0" borderId="10" xfId="57" applyBorder="1" applyAlignment="1">
      <alignment horizontal="center" vertical="center" wrapText="1"/>
    </xf>
    <xf numFmtId="0" fontId="0" fillId="0" borderId="0" xfId="0" applyAlignment="1">
      <alignment horizontal="right"/>
    </xf>
    <xf numFmtId="167" fontId="0" fillId="0" borderId="0" xfId="0" applyNumberForma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10" fillId="0" borderId="14" xfId="0" applyFont="1" applyBorder="1" applyAlignment="1">
      <alignment vertical="center" wrapText="1"/>
    </xf>
    <xf numFmtId="0" fontId="11" fillId="0" borderId="14" xfId="0" applyFont="1" applyBorder="1" applyAlignment="1">
      <alignment vertical="center" wrapText="1"/>
    </xf>
    <xf numFmtId="0" fontId="0" fillId="0" borderId="15" xfId="0" applyBorder="1" applyAlignment="1">
      <alignment horizontal="center" vertical="center"/>
    </xf>
    <xf numFmtId="21" fontId="0" fillId="0" borderId="15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9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9" fontId="0" fillId="0" borderId="15" xfId="57" applyBorder="1" applyAlignment="1">
      <alignment horizontal="center" vertical="center"/>
    </xf>
    <xf numFmtId="9" fontId="0" fillId="0" borderId="0" xfId="57" applyAlignment="1">
      <alignment horizontal="left"/>
    </xf>
    <xf numFmtId="21" fontId="0" fillId="0" borderId="0" xfId="0" applyNumberFormat="1" applyAlignment="1">
      <alignment/>
    </xf>
    <xf numFmtId="47" fontId="5" fillId="0" borderId="0" xfId="0" applyNumberFormat="1" applyFont="1" applyBorder="1" applyAlignment="1">
      <alignment horizontal="center"/>
    </xf>
    <xf numFmtId="0" fontId="0" fillId="0" borderId="10" xfId="0" applyBorder="1" applyAlignment="1">
      <alignment vertical="center" textRotation="90" wrapText="1"/>
    </xf>
    <xf numFmtId="0" fontId="0" fillId="0" borderId="10" xfId="0" applyBorder="1" applyAlignment="1">
      <alignment/>
    </xf>
    <xf numFmtId="0" fontId="10" fillId="0" borderId="0" xfId="0" applyFont="1" applyAlignment="1">
      <alignment/>
    </xf>
    <xf numFmtId="49" fontId="0" fillId="0" borderId="10" xfId="0" applyNumberFormat="1" applyBorder="1" applyAlignment="1">
      <alignment/>
    </xf>
    <xf numFmtId="49" fontId="0" fillId="0" borderId="0" xfId="0" applyNumberFormat="1" applyBorder="1" applyAlignment="1">
      <alignment/>
    </xf>
    <xf numFmtId="0" fontId="7" fillId="0" borderId="0" xfId="0" applyFont="1" applyAlignment="1">
      <alignment horizontal="center"/>
    </xf>
    <xf numFmtId="21" fontId="12" fillId="0" borderId="13" xfId="0" applyNumberFormat="1" applyFont="1" applyBorder="1" applyAlignment="1">
      <alignment horizontal="center" vertical="center"/>
    </xf>
    <xf numFmtId="21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horizontal="right"/>
    </xf>
    <xf numFmtId="47" fontId="5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9" fontId="4" fillId="0" borderId="0" xfId="57" applyFont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5"/>
  <sheetViews>
    <sheetView view="pageBreakPreview" zoomScale="120" zoomScaleSheetLayoutView="120" zoomScalePageLayoutView="0" workbookViewId="0" topLeftCell="A1">
      <selection activeCell="C22" sqref="C22:O22"/>
    </sheetView>
  </sheetViews>
  <sheetFormatPr defaultColWidth="9.00390625" defaultRowHeight="12.75"/>
  <cols>
    <col min="1" max="1" width="4.375" style="0" customWidth="1"/>
    <col min="2" max="2" width="10.125" style="0" customWidth="1"/>
    <col min="3" max="3" width="19.25390625" style="0" customWidth="1"/>
    <col min="4" max="4" width="3.375" style="0" customWidth="1"/>
    <col min="5" max="5" width="5.00390625" style="0" customWidth="1"/>
    <col min="6" max="6" width="3.25390625" style="0" customWidth="1"/>
    <col min="7" max="7" width="3.00390625" style="0" customWidth="1"/>
    <col min="8" max="8" width="7.625" style="31" customWidth="1"/>
    <col min="9" max="10" width="3.125" style="0" customWidth="1"/>
    <col min="11" max="13" width="5.00390625" style="0" customWidth="1"/>
    <col min="14" max="14" width="7.25390625" style="0" customWidth="1"/>
    <col min="15" max="15" width="7.25390625" style="0" bestFit="1" customWidth="1"/>
    <col min="16" max="16" width="4.875" style="0" customWidth="1"/>
    <col min="17" max="17" width="7.375" style="0" customWidth="1"/>
    <col min="18" max="18" width="8.875" style="0" customWidth="1"/>
    <col min="19" max="19" width="5.125" style="0" customWidth="1"/>
    <col min="20" max="20" width="5.25390625" style="0" customWidth="1"/>
    <col min="21" max="21" width="3.875" style="0" customWidth="1"/>
  </cols>
  <sheetData>
    <row r="1" spans="1:20" ht="15.75">
      <c r="A1" s="1"/>
      <c r="O1" s="58" t="s">
        <v>0</v>
      </c>
      <c r="P1" s="58"/>
      <c r="Q1" s="58"/>
      <c r="R1" s="58"/>
      <c r="S1" s="58"/>
      <c r="T1" s="58"/>
    </row>
    <row r="2" spans="1:17" ht="12.75">
      <c r="A2" s="1"/>
      <c r="O2" s="59" t="s">
        <v>1</v>
      </c>
      <c r="P2" s="59"/>
      <c r="Q2" s="59"/>
    </row>
    <row r="3" spans="1:21" ht="18">
      <c r="A3" s="2"/>
      <c r="B3" s="3"/>
      <c r="C3" s="3"/>
      <c r="D3" s="3"/>
      <c r="E3" s="3"/>
      <c r="F3" s="3"/>
      <c r="G3" s="3"/>
      <c r="H3" s="60" t="s">
        <v>349</v>
      </c>
      <c r="I3" s="60"/>
      <c r="J3" s="60"/>
      <c r="K3" s="60"/>
      <c r="L3" s="60"/>
      <c r="M3" s="60"/>
      <c r="N3" s="60"/>
      <c r="Q3" s="61" t="s">
        <v>340</v>
      </c>
      <c r="R3" s="61"/>
      <c r="S3" s="61"/>
      <c r="T3" s="61"/>
      <c r="U3" s="61"/>
    </row>
    <row r="4" spans="1:20" ht="15">
      <c r="A4" s="62" t="s">
        <v>345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</row>
    <row r="5" spans="1:20" ht="18">
      <c r="A5" s="2"/>
      <c r="B5" s="3"/>
      <c r="C5" s="63" t="s">
        <v>2</v>
      </c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</row>
    <row r="6" spans="1:20" ht="18">
      <c r="A6" s="2"/>
      <c r="B6" s="53" t="s">
        <v>346</v>
      </c>
      <c r="C6" s="53"/>
      <c r="D6" s="4"/>
      <c r="E6" s="4"/>
      <c r="F6" s="4"/>
      <c r="G6" s="3"/>
      <c r="H6" s="30"/>
      <c r="I6" s="3"/>
      <c r="J6" s="5"/>
      <c r="K6" s="3"/>
      <c r="O6" s="53" t="s">
        <v>341</v>
      </c>
      <c r="P6" s="53"/>
      <c r="Q6" s="53"/>
      <c r="R6" s="53"/>
      <c r="S6" s="53"/>
      <c r="T6" s="53"/>
    </row>
    <row r="7" spans="1:21" ht="61.5" customHeight="1">
      <c r="A7" s="6" t="s">
        <v>4</v>
      </c>
      <c r="B7" s="6" t="s">
        <v>5</v>
      </c>
      <c r="C7" s="6" t="s">
        <v>6</v>
      </c>
      <c r="D7" s="7" t="s">
        <v>7</v>
      </c>
      <c r="E7" s="14" t="s">
        <v>22</v>
      </c>
      <c r="F7" s="7" t="s">
        <v>8</v>
      </c>
      <c r="G7" s="14" t="s">
        <v>9</v>
      </c>
      <c r="H7" s="32" t="s">
        <v>10</v>
      </c>
      <c r="I7" s="9" t="s">
        <v>20</v>
      </c>
      <c r="J7" s="10" t="s">
        <v>21</v>
      </c>
      <c r="K7" s="9" t="s">
        <v>23</v>
      </c>
      <c r="L7" s="11" t="s">
        <v>25</v>
      </c>
      <c r="M7" s="11" t="s">
        <v>11</v>
      </c>
      <c r="N7" s="12" t="s">
        <v>12</v>
      </c>
      <c r="O7" s="13" t="s">
        <v>13</v>
      </c>
      <c r="P7" s="13" t="s">
        <v>26</v>
      </c>
      <c r="Q7" s="13" t="s">
        <v>311</v>
      </c>
      <c r="R7" s="14" t="s">
        <v>15</v>
      </c>
      <c r="S7" s="14" t="s">
        <v>16</v>
      </c>
      <c r="T7" s="48" t="s">
        <v>17</v>
      </c>
      <c r="U7" s="48"/>
    </row>
    <row r="8" spans="1:21" ht="15.75" customHeight="1">
      <c r="A8" s="29"/>
      <c r="B8" s="16"/>
      <c r="C8" s="17"/>
      <c r="D8" s="17"/>
      <c r="E8" s="17"/>
      <c r="F8" s="18"/>
      <c r="G8" s="15"/>
      <c r="H8" s="54" t="s">
        <v>24</v>
      </c>
      <c r="I8" s="55"/>
      <c r="J8" s="55"/>
      <c r="K8" s="55"/>
      <c r="L8" s="55"/>
      <c r="M8" s="55"/>
      <c r="N8" s="19"/>
      <c r="O8" s="19"/>
      <c r="P8" s="19"/>
      <c r="Q8" s="20"/>
      <c r="R8" s="19"/>
      <c r="S8" s="21"/>
      <c r="T8" s="22"/>
      <c r="U8" s="15"/>
    </row>
    <row r="9" spans="1:21" ht="15">
      <c r="A9" s="51" t="s">
        <v>219</v>
      </c>
      <c r="B9" s="49" t="s">
        <v>328</v>
      </c>
      <c r="C9" s="23" t="s">
        <v>297</v>
      </c>
      <c r="D9" s="23" t="s">
        <v>34</v>
      </c>
      <c r="E9" s="23" t="s">
        <v>178</v>
      </c>
      <c r="F9" s="28"/>
      <c r="G9" s="6"/>
      <c r="H9" s="24">
        <v>0.0583333333333333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4">
        <v>0.06108796296296296</v>
      </c>
      <c r="O9" s="24">
        <f aca="true" t="shared" si="0" ref="O9:O17">N9-H9</f>
        <v>0.0027546296296296624</v>
      </c>
      <c r="P9" s="25">
        <v>0</v>
      </c>
      <c r="Q9" s="24">
        <v>0</v>
      </c>
      <c r="R9" s="24">
        <f aca="true" t="shared" si="1" ref="R9:R17">O9-Q9</f>
        <v>0.0027546296296296624</v>
      </c>
      <c r="S9" s="26">
        <v>1</v>
      </c>
      <c r="T9" s="27"/>
      <c r="U9" s="8"/>
    </row>
    <row r="10" spans="1:21" ht="15">
      <c r="A10" s="51" t="s">
        <v>225</v>
      </c>
      <c r="B10" s="49" t="s">
        <v>326</v>
      </c>
      <c r="C10" s="23" t="s">
        <v>43</v>
      </c>
      <c r="D10" s="23" t="s">
        <v>34</v>
      </c>
      <c r="E10" s="23" t="s">
        <v>178</v>
      </c>
      <c r="F10" s="28"/>
      <c r="G10" s="6"/>
      <c r="H10" s="24">
        <v>0.06388888888888888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4">
        <v>0.06690972222222223</v>
      </c>
      <c r="O10" s="24">
        <f t="shared" si="0"/>
        <v>0.0030208333333333476</v>
      </c>
      <c r="P10" s="25">
        <v>0</v>
      </c>
      <c r="Q10" s="24">
        <v>0</v>
      </c>
      <c r="R10" s="24">
        <f t="shared" si="1"/>
        <v>0.0030208333333333476</v>
      </c>
      <c r="S10" s="26">
        <v>2</v>
      </c>
      <c r="T10" s="27"/>
      <c r="U10" s="8"/>
    </row>
    <row r="11" spans="1:21" ht="30">
      <c r="A11" s="51" t="s">
        <v>213</v>
      </c>
      <c r="B11" s="49" t="s">
        <v>326</v>
      </c>
      <c r="C11" s="23" t="s">
        <v>290</v>
      </c>
      <c r="D11" s="23" t="s">
        <v>34</v>
      </c>
      <c r="E11" s="23" t="s">
        <v>178</v>
      </c>
      <c r="F11" s="28"/>
      <c r="G11" s="6"/>
      <c r="H11" s="24">
        <v>0.052083333333333336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4">
        <v>0.05557870370370371</v>
      </c>
      <c r="O11" s="24">
        <f t="shared" si="0"/>
        <v>0.003495370370370371</v>
      </c>
      <c r="P11" s="25">
        <v>0</v>
      </c>
      <c r="Q11" s="24">
        <v>0</v>
      </c>
      <c r="R11" s="24">
        <f t="shared" si="1"/>
        <v>0.003495370370370371</v>
      </c>
      <c r="S11" s="26">
        <v>3</v>
      </c>
      <c r="T11" s="27"/>
      <c r="U11" s="8"/>
    </row>
    <row r="12" spans="1:21" ht="15">
      <c r="A12" s="51" t="s">
        <v>232</v>
      </c>
      <c r="B12" s="49" t="s">
        <v>336</v>
      </c>
      <c r="C12" s="23" t="s">
        <v>309</v>
      </c>
      <c r="D12" s="23" t="s">
        <v>34</v>
      </c>
      <c r="E12" s="23" t="s">
        <v>178</v>
      </c>
      <c r="F12" s="28"/>
      <c r="G12" s="6"/>
      <c r="H12" s="24">
        <v>0.0708333333333333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4">
        <v>0.07437500000000001</v>
      </c>
      <c r="O12" s="24">
        <f t="shared" si="0"/>
        <v>0.003541666666666707</v>
      </c>
      <c r="P12" s="25">
        <v>0</v>
      </c>
      <c r="Q12" s="24">
        <v>0</v>
      </c>
      <c r="R12" s="24">
        <f t="shared" si="1"/>
        <v>0.003541666666666707</v>
      </c>
      <c r="S12" s="26">
        <v>4</v>
      </c>
      <c r="T12" s="27"/>
      <c r="U12" s="8"/>
    </row>
    <row r="13" spans="1:21" ht="15">
      <c r="A13" s="51" t="s">
        <v>98</v>
      </c>
      <c r="B13" s="49" t="s">
        <v>325</v>
      </c>
      <c r="C13" s="23" t="s">
        <v>254</v>
      </c>
      <c r="D13" s="23" t="s">
        <v>34</v>
      </c>
      <c r="E13" s="23" t="s">
        <v>178</v>
      </c>
      <c r="F13" s="28"/>
      <c r="G13" s="6"/>
      <c r="H13" s="24">
        <v>0.01875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4">
        <v>0.022349537037037032</v>
      </c>
      <c r="O13" s="24">
        <f t="shared" si="0"/>
        <v>0.003599537037037033</v>
      </c>
      <c r="P13" s="25">
        <v>0</v>
      </c>
      <c r="Q13" s="24">
        <v>0</v>
      </c>
      <c r="R13" s="24">
        <f t="shared" si="1"/>
        <v>0.003599537037037033</v>
      </c>
      <c r="S13" s="26">
        <v>5</v>
      </c>
      <c r="T13" s="27"/>
      <c r="U13" s="8"/>
    </row>
    <row r="14" spans="1:21" ht="15">
      <c r="A14" s="51" t="s">
        <v>207</v>
      </c>
      <c r="B14" s="49" t="s">
        <v>333</v>
      </c>
      <c r="C14" s="23" t="s">
        <v>279</v>
      </c>
      <c r="D14" s="23" t="s">
        <v>34</v>
      </c>
      <c r="E14" s="23" t="s">
        <v>178</v>
      </c>
      <c r="F14" s="28"/>
      <c r="G14" s="6"/>
      <c r="H14" s="24">
        <v>0.041666666666666664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4">
        <v>0.04658564814814815</v>
      </c>
      <c r="O14" s="24">
        <f t="shared" si="0"/>
        <v>0.0049189814814814825</v>
      </c>
      <c r="P14" s="25">
        <v>0</v>
      </c>
      <c r="Q14" s="24">
        <v>0</v>
      </c>
      <c r="R14" s="24">
        <f t="shared" si="1"/>
        <v>0.0049189814814814825</v>
      </c>
      <c r="S14" s="26">
        <v>6</v>
      </c>
      <c r="T14" s="27"/>
      <c r="U14" s="8"/>
    </row>
    <row r="15" spans="1:21" ht="15">
      <c r="A15" s="51" t="s">
        <v>90</v>
      </c>
      <c r="B15" s="49" t="s">
        <v>317</v>
      </c>
      <c r="C15" s="23" t="s">
        <v>190</v>
      </c>
      <c r="D15" s="23" t="s">
        <v>34</v>
      </c>
      <c r="E15" s="23" t="s">
        <v>178</v>
      </c>
      <c r="F15" s="28"/>
      <c r="G15" s="6"/>
      <c r="H15" s="24">
        <v>0.0493055555555555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4">
        <v>0.0546875</v>
      </c>
      <c r="O15" s="24">
        <f t="shared" si="0"/>
        <v>0.005381944444444502</v>
      </c>
      <c r="P15" s="25">
        <v>0</v>
      </c>
      <c r="Q15" s="24">
        <v>0</v>
      </c>
      <c r="R15" s="24">
        <f t="shared" si="1"/>
        <v>0.005381944444444502</v>
      </c>
      <c r="S15" s="26">
        <v>7</v>
      </c>
      <c r="T15" s="27"/>
      <c r="U15" s="8"/>
    </row>
    <row r="16" spans="1:21" ht="15">
      <c r="A16" s="51" t="s">
        <v>212</v>
      </c>
      <c r="B16" s="49" t="s">
        <v>334</v>
      </c>
      <c r="C16" s="23" t="s">
        <v>288</v>
      </c>
      <c r="D16" s="23" t="s">
        <v>34</v>
      </c>
      <c r="E16" s="23" t="s">
        <v>178</v>
      </c>
      <c r="F16" s="28"/>
      <c r="G16" s="6"/>
      <c r="H16" s="24">
        <v>0.05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4">
        <v>0.05560185185185185</v>
      </c>
      <c r="O16" s="24">
        <f t="shared" si="0"/>
        <v>0.005601851851851844</v>
      </c>
      <c r="P16" s="25">
        <v>0</v>
      </c>
      <c r="Q16" s="24">
        <v>0</v>
      </c>
      <c r="R16" s="24">
        <f t="shared" si="1"/>
        <v>0.005601851851851844</v>
      </c>
      <c r="S16" s="26">
        <v>8</v>
      </c>
      <c r="T16" s="27"/>
      <c r="U16" s="8"/>
    </row>
    <row r="17" spans="1:21" ht="15.75" customHeight="1">
      <c r="A17" s="51" t="s">
        <v>224</v>
      </c>
      <c r="B17" s="49" t="s">
        <v>330</v>
      </c>
      <c r="C17" s="23" t="s">
        <v>132</v>
      </c>
      <c r="D17" s="23" t="s">
        <v>34</v>
      </c>
      <c r="E17" s="23" t="s">
        <v>178</v>
      </c>
      <c r="F17" s="28"/>
      <c r="G17" s="6"/>
      <c r="H17" s="24">
        <v>0.0618055555555555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4">
        <v>0.06775462962962964</v>
      </c>
      <c r="O17" s="24">
        <f t="shared" si="0"/>
        <v>0.005949074074074134</v>
      </c>
      <c r="P17" s="25">
        <v>0</v>
      </c>
      <c r="Q17" s="24">
        <v>0</v>
      </c>
      <c r="R17" s="24">
        <f t="shared" si="1"/>
        <v>0.005949074074074134</v>
      </c>
      <c r="S17" s="26">
        <v>9</v>
      </c>
      <c r="T17" s="27"/>
      <c r="U17" s="8"/>
    </row>
    <row r="18" spans="1:21" ht="15">
      <c r="A18" s="52"/>
      <c r="B18" s="1"/>
      <c r="C18" s="36"/>
      <c r="D18" s="36"/>
      <c r="E18" s="36"/>
      <c r="F18" s="37"/>
      <c r="G18" s="38"/>
      <c r="H18" s="39"/>
      <c r="I18" s="40"/>
      <c r="J18" s="40"/>
      <c r="K18" s="40"/>
      <c r="L18" s="40"/>
      <c r="M18" s="40"/>
      <c r="N18" s="39"/>
      <c r="O18" s="39"/>
      <c r="P18" s="40"/>
      <c r="Q18" s="40"/>
      <c r="R18" s="39"/>
      <c r="S18" s="41"/>
      <c r="T18" s="42"/>
      <c r="U18" s="43"/>
    </row>
    <row r="19" spans="2:21" ht="12.75">
      <c r="B19" s="33"/>
      <c r="C19" s="56" t="s">
        <v>27</v>
      </c>
      <c r="D19" s="56"/>
      <c r="E19" s="56"/>
      <c r="F19" s="56"/>
      <c r="G19" s="38"/>
      <c r="H19" s="44"/>
      <c r="I19" s="40"/>
      <c r="J19" s="40"/>
      <c r="K19" s="40"/>
      <c r="L19" s="40"/>
      <c r="M19" s="40"/>
      <c r="N19" s="39"/>
      <c r="O19" s="39"/>
      <c r="P19" s="40"/>
      <c r="Q19" s="40"/>
      <c r="R19" s="39"/>
      <c r="S19" s="41"/>
      <c r="T19" s="42" t="s">
        <v>28</v>
      </c>
      <c r="U19" s="38"/>
    </row>
    <row r="20" spans="2:9" ht="12.75">
      <c r="B20" s="33"/>
      <c r="C20" s="45"/>
      <c r="D20" s="45"/>
      <c r="E20" s="45"/>
      <c r="F20" s="45"/>
      <c r="G20" s="46"/>
      <c r="I20" s="46"/>
    </row>
    <row r="22" spans="3:16" ht="15">
      <c r="C22" s="57" t="s">
        <v>343</v>
      </c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47"/>
    </row>
    <row r="25" spans="3:5" ht="15">
      <c r="C25" s="50"/>
      <c r="E25" s="50"/>
    </row>
  </sheetData>
  <sheetProtection/>
  <mergeCells count="11">
    <mergeCell ref="C5:T5"/>
    <mergeCell ref="B6:C6"/>
    <mergeCell ref="O6:T6"/>
    <mergeCell ref="H8:M8"/>
    <mergeCell ref="C19:F19"/>
    <mergeCell ref="C22:O22"/>
    <mergeCell ref="O1:T1"/>
    <mergeCell ref="O2:Q2"/>
    <mergeCell ref="H3:N3"/>
    <mergeCell ref="Q3:U3"/>
    <mergeCell ref="A4:T4"/>
  </mergeCells>
  <printOptions/>
  <pageMargins left="0.75" right="0.75" top="1" bottom="1" header="0.5" footer="0.5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6"/>
  <sheetViews>
    <sheetView view="pageBreakPreview" zoomScale="120" zoomScaleSheetLayoutView="120" zoomScalePageLayoutView="0" workbookViewId="0" topLeftCell="A1">
      <selection activeCell="B6" sqref="B6:C6"/>
    </sheetView>
  </sheetViews>
  <sheetFormatPr defaultColWidth="9.00390625" defaultRowHeight="12.75"/>
  <cols>
    <col min="1" max="1" width="4.75390625" style="0" customWidth="1"/>
    <col min="2" max="2" width="10.125" style="0" customWidth="1"/>
    <col min="3" max="3" width="22.375" style="0" customWidth="1"/>
    <col min="4" max="4" width="3.375" style="0" customWidth="1"/>
    <col min="5" max="5" width="5.00390625" style="0" customWidth="1"/>
    <col min="6" max="6" width="3.25390625" style="0" customWidth="1"/>
    <col min="7" max="7" width="2.75390625" style="0" customWidth="1"/>
    <col min="8" max="8" width="7.125" style="31" customWidth="1"/>
    <col min="9" max="10" width="3.125" style="0" customWidth="1"/>
    <col min="11" max="13" width="5.00390625" style="0" customWidth="1"/>
    <col min="14" max="14" width="7.75390625" style="0" customWidth="1"/>
    <col min="15" max="15" width="7.25390625" style="0" bestFit="1" customWidth="1"/>
    <col min="16" max="16" width="3.625" style="0" customWidth="1"/>
    <col min="17" max="17" width="7.375" style="0" customWidth="1"/>
    <col min="18" max="18" width="8.875" style="0" customWidth="1"/>
    <col min="19" max="19" width="4.25390625" style="0" customWidth="1"/>
    <col min="20" max="20" width="4.875" style="0" customWidth="1"/>
    <col min="21" max="21" width="3.875" style="0" customWidth="1"/>
  </cols>
  <sheetData>
    <row r="1" spans="1:20" ht="15.75">
      <c r="A1" s="1"/>
      <c r="O1" s="58" t="s">
        <v>0</v>
      </c>
      <c r="P1" s="58"/>
      <c r="Q1" s="58"/>
      <c r="R1" s="58"/>
      <c r="S1" s="58"/>
      <c r="T1" s="58"/>
    </row>
    <row r="2" spans="1:17" ht="12.75">
      <c r="A2" s="1"/>
      <c r="O2" s="59" t="s">
        <v>1</v>
      </c>
      <c r="P2" s="59"/>
      <c r="Q2" s="59"/>
    </row>
    <row r="3" spans="1:21" ht="18">
      <c r="A3" s="2"/>
      <c r="B3" s="3"/>
      <c r="C3" s="3"/>
      <c r="D3" s="3"/>
      <c r="E3" s="3"/>
      <c r="F3" s="3"/>
      <c r="G3" s="3"/>
      <c r="H3" s="60" t="s">
        <v>31</v>
      </c>
      <c r="I3" s="60"/>
      <c r="J3" s="60"/>
      <c r="K3" s="60"/>
      <c r="L3" s="60"/>
      <c r="M3" s="60"/>
      <c r="N3" s="60"/>
      <c r="Q3" s="61" t="s">
        <v>340</v>
      </c>
      <c r="R3" s="61"/>
      <c r="S3" s="61"/>
      <c r="T3" s="61"/>
      <c r="U3" s="61"/>
    </row>
    <row r="4" spans="1:20" ht="15">
      <c r="A4" s="62" t="s">
        <v>345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</row>
    <row r="5" spans="1:20" ht="18">
      <c r="A5" s="2"/>
      <c r="B5" s="3"/>
      <c r="C5" s="63" t="s">
        <v>2</v>
      </c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</row>
    <row r="6" spans="1:20" ht="18">
      <c r="A6" s="2"/>
      <c r="B6" s="53" t="s">
        <v>346</v>
      </c>
      <c r="C6" s="53"/>
      <c r="D6" s="4"/>
      <c r="E6" s="4"/>
      <c r="F6" s="4"/>
      <c r="G6" s="3"/>
      <c r="H6" s="30"/>
      <c r="I6" s="3"/>
      <c r="J6" s="5"/>
      <c r="K6" s="3"/>
      <c r="O6" s="53" t="s">
        <v>341</v>
      </c>
      <c r="P6" s="53"/>
      <c r="Q6" s="53"/>
      <c r="R6" s="53"/>
      <c r="S6" s="53"/>
      <c r="T6" s="53"/>
    </row>
    <row r="7" spans="1:21" ht="61.5" customHeight="1">
      <c r="A7" s="6" t="s">
        <v>4</v>
      </c>
      <c r="B7" s="6" t="s">
        <v>5</v>
      </c>
      <c r="C7" s="6" t="s">
        <v>6</v>
      </c>
      <c r="D7" s="7" t="s">
        <v>7</v>
      </c>
      <c r="E7" s="14" t="s">
        <v>22</v>
      </c>
      <c r="F7" s="7" t="s">
        <v>8</v>
      </c>
      <c r="G7" s="14" t="s">
        <v>9</v>
      </c>
      <c r="H7" s="32" t="s">
        <v>10</v>
      </c>
      <c r="I7" s="9" t="s">
        <v>20</v>
      </c>
      <c r="J7" s="10" t="s">
        <v>21</v>
      </c>
      <c r="K7" s="9" t="s">
        <v>23</v>
      </c>
      <c r="L7" s="11" t="s">
        <v>25</v>
      </c>
      <c r="M7" s="11" t="s">
        <v>11</v>
      </c>
      <c r="N7" s="12" t="s">
        <v>12</v>
      </c>
      <c r="O7" s="13" t="s">
        <v>13</v>
      </c>
      <c r="P7" s="13" t="s">
        <v>26</v>
      </c>
      <c r="Q7" s="13" t="s">
        <v>311</v>
      </c>
      <c r="R7" s="14" t="s">
        <v>15</v>
      </c>
      <c r="S7" s="14" t="s">
        <v>16</v>
      </c>
      <c r="T7" s="48" t="s">
        <v>17</v>
      </c>
      <c r="U7" s="48"/>
    </row>
    <row r="8" spans="1:21" ht="15.75" customHeight="1">
      <c r="A8" s="29"/>
      <c r="B8" s="16"/>
      <c r="C8" s="17"/>
      <c r="D8" s="17"/>
      <c r="E8" s="17"/>
      <c r="F8" s="18"/>
      <c r="G8" s="15"/>
      <c r="H8" s="54" t="s">
        <v>24</v>
      </c>
      <c r="I8" s="55"/>
      <c r="J8" s="55"/>
      <c r="K8" s="55"/>
      <c r="L8" s="55"/>
      <c r="M8" s="55"/>
      <c r="N8" s="19"/>
      <c r="O8" s="19"/>
      <c r="P8" s="19"/>
      <c r="Q8" s="20"/>
      <c r="R8" s="19"/>
      <c r="S8" s="21"/>
      <c r="T8" s="22"/>
      <c r="U8" s="15"/>
    </row>
    <row r="9" spans="1:21" ht="14.25" customHeight="1">
      <c r="A9" s="51" t="s">
        <v>217</v>
      </c>
      <c r="B9" s="49" t="s">
        <v>328</v>
      </c>
      <c r="C9" s="23" t="s">
        <v>295</v>
      </c>
      <c r="D9" s="23" t="s">
        <v>186</v>
      </c>
      <c r="E9" s="23" t="s">
        <v>178</v>
      </c>
      <c r="F9" s="28"/>
      <c r="G9" s="6"/>
      <c r="H9" s="24">
        <v>0.0569444444444444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4">
        <v>0.05918981481481481</v>
      </c>
      <c r="O9" s="24">
        <f aca="true" t="shared" si="0" ref="O9:O28">N9-H9</f>
        <v>0.0022453703703704114</v>
      </c>
      <c r="P9" s="25">
        <v>0</v>
      </c>
      <c r="Q9" s="24">
        <v>0</v>
      </c>
      <c r="R9" s="24">
        <f aca="true" t="shared" si="1" ref="R9:R28">O9-Q9</f>
        <v>0.0022453703703704114</v>
      </c>
      <c r="S9" s="26">
        <v>1</v>
      </c>
      <c r="T9" s="27"/>
      <c r="U9" s="8"/>
    </row>
    <row r="10" spans="1:21" ht="14.25" customHeight="1">
      <c r="A10" s="51" t="s">
        <v>226</v>
      </c>
      <c r="B10" s="49" t="s">
        <v>336</v>
      </c>
      <c r="C10" s="23" t="s">
        <v>30</v>
      </c>
      <c r="D10" s="23" t="s">
        <v>186</v>
      </c>
      <c r="E10" s="23" t="s">
        <v>178</v>
      </c>
      <c r="F10" s="28"/>
      <c r="G10" s="6"/>
      <c r="H10" s="24">
        <v>0.0652777777777778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4">
        <v>0.06755787037037037</v>
      </c>
      <c r="O10" s="24">
        <f t="shared" si="0"/>
        <v>0.0022800925925925697</v>
      </c>
      <c r="P10" s="25">
        <v>0</v>
      </c>
      <c r="Q10" s="24">
        <v>0</v>
      </c>
      <c r="R10" s="24">
        <f t="shared" si="1"/>
        <v>0.0022800925925925697</v>
      </c>
      <c r="S10" s="26">
        <v>2</v>
      </c>
      <c r="T10" s="27"/>
      <c r="U10" s="8"/>
    </row>
    <row r="11" spans="1:21" ht="15">
      <c r="A11" s="51" t="s">
        <v>218</v>
      </c>
      <c r="B11" s="49" t="s">
        <v>328</v>
      </c>
      <c r="C11" s="23" t="s">
        <v>296</v>
      </c>
      <c r="D11" s="23" t="s">
        <v>186</v>
      </c>
      <c r="E11" s="23" t="s">
        <v>178</v>
      </c>
      <c r="F11" s="28"/>
      <c r="G11" s="6"/>
      <c r="H11" s="24">
        <v>0.0576388888888889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4">
        <v>0.06</v>
      </c>
      <c r="O11" s="24">
        <f t="shared" si="0"/>
        <v>0.0023611111111110986</v>
      </c>
      <c r="P11" s="25">
        <v>0</v>
      </c>
      <c r="Q11" s="24">
        <v>0</v>
      </c>
      <c r="R11" s="24">
        <f t="shared" si="1"/>
        <v>0.0023611111111110986</v>
      </c>
      <c r="S11" s="26">
        <v>3</v>
      </c>
      <c r="T11" s="27"/>
      <c r="U11" s="8"/>
    </row>
    <row r="12" spans="1:21" ht="15">
      <c r="A12" s="51" t="s">
        <v>88</v>
      </c>
      <c r="B12" s="49" t="s">
        <v>325</v>
      </c>
      <c r="C12" s="23" t="s">
        <v>151</v>
      </c>
      <c r="D12" s="23" t="s">
        <v>186</v>
      </c>
      <c r="E12" s="23" t="s">
        <v>178</v>
      </c>
      <c r="F12" s="28"/>
      <c r="G12" s="6"/>
      <c r="H12" s="24">
        <v>0.0180555555555556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4">
        <v>0.020925925925925928</v>
      </c>
      <c r="O12" s="24">
        <f t="shared" si="0"/>
        <v>0.0028703703703703287</v>
      </c>
      <c r="P12" s="25">
        <v>0</v>
      </c>
      <c r="Q12" s="24">
        <v>0.0004398148148148148</v>
      </c>
      <c r="R12" s="24">
        <f t="shared" si="1"/>
        <v>0.002430555555555514</v>
      </c>
      <c r="S12" s="26">
        <v>4</v>
      </c>
      <c r="T12" s="27"/>
      <c r="U12" s="8"/>
    </row>
    <row r="13" spans="1:21" ht="15">
      <c r="A13" s="51" t="s">
        <v>214</v>
      </c>
      <c r="B13" s="49" t="s">
        <v>336</v>
      </c>
      <c r="C13" s="23" t="s">
        <v>291</v>
      </c>
      <c r="D13" s="23" t="s">
        <v>186</v>
      </c>
      <c r="E13" s="23" t="s">
        <v>178</v>
      </c>
      <c r="F13" s="28"/>
      <c r="G13" s="6"/>
      <c r="H13" s="24">
        <v>0.05416666666666667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4">
        <v>0.056620370370370376</v>
      </c>
      <c r="O13" s="24">
        <f t="shared" si="0"/>
        <v>0.002453703703703708</v>
      </c>
      <c r="P13" s="25">
        <v>0</v>
      </c>
      <c r="Q13" s="24">
        <v>0</v>
      </c>
      <c r="R13" s="24">
        <f t="shared" si="1"/>
        <v>0.002453703703703708</v>
      </c>
      <c r="S13" s="26">
        <v>5</v>
      </c>
      <c r="T13" s="27"/>
      <c r="U13" s="8"/>
    </row>
    <row r="14" spans="1:21" ht="15">
      <c r="A14" s="51" t="s">
        <v>211</v>
      </c>
      <c r="B14" s="49" t="s">
        <v>336</v>
      </c>
      <c r="C14" s="23" t="s">
        <v>148</v>
      </c>
      <c r="D14" s="23" t="s">
        <v>186</v>
      </c>
      <c r="E14" s="23" t="s">
        <v>178</v>
      </c>
      <c r="F14" s="28"/>
      <c r="G14" s="6"/>
      <c r="H14" s="24">
        <v>0.0486111111111111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4">
        <v>0.05212962962962963</v>
      </c>
      <c r="O14" s="24">
        <f t="shared" si="0"/>
        <v>0.003518518518518532</v>
      </c>
      <c r="P14" s="25">
        <v>0</v>
      </c>
      <c r="Q14" s="24">
        <v>0.0009837962962962964</v>
      </c>
      <c r="R14" s="24">
        <f t="shared" si="1"/>
        <v>0.0025347222222222355</v>
      </c>
      <c r="S14" s="26">
        <v>6</v>
      </c>
      <c r="T14" s="27"/>
      <c r="U14" s="8"/>
    </row>
    <row r="15" spans="1:21" ht="15">
      <c r="A15" s="51" t="s">
        <v>208</v>
      </c>
      <c r="B15" s="49" t="s">
        <v>328</v>
      </c>
      <c r="C15" s="23" t="s">
        <v>282</v>
      </c>
      <c r="D15" s="23" t="s">
        <v>186</v>
      </c>
      <c r="E15" s="23" t="s">
        <v>178</v>
      </c>
      <c r="F15" s="28"/>
      <c r="G15" s="6"/>
      <c r="H15" s="24">
        <v>0.044444444444444446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4">
        <v>0.04701388888888889</v>
      </c>
      <c r="O15" s="24">
        <f t="shared" si="0"/>
        <v>0.0025694444444444436</v>
      </c>
      <c r="P15" s="25">
        <v>0</v>
      </c>
      <c r="Q15" s="24">
        <v>0</v>
      </c>
      <c r="R15" s="24">
        <f t="shared" si="1"/>
        <v>0.0025694444444444436</v>
      </c>
      <c r="S15" s="26">
        <v>7</v>
      </c>
      <c r="T15" s="27"/>
      <c r="U15" s="8"/>
    </row>
    <row r="16" spans="1:21" ht="15">
      <c r="A16" s="51" t="s">
        <v>112</v>
      </c>
      <c r="B16" s="49" t="s">
        <v>326</v>
      </c>
      <c r="C16" s="23" t="s">
        <v>303</v>
      </c>
      <c r="D16" s="23" t="s">
        <v>186</v>
      </c>
      <c r="E16" s="23" t="s">
        <v>178</v>
      </c>
      <c r="F16" s="28"/>
      <c r="G16" s="6"/>
      <c r="H16" s="24">
        <v>0.0659722222222223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4">
        <v>0.06864583333333334</v>
      </c>
      <c r="O16" s="24">
        <f t="shared" si="0"/>
        <v>0.0026736111111110433</v>
      </c>
      <c r="P16" s="25">
        <v>0</v>
      </c>
      <c r="Q16" s="24">
        <v>0</v>
      </c>
      <c r="R16" s="24">
        <f t="shared" si="1"/>
        <v>0.0026736111111110433</v>
      </c>
      <c r="S16" s="26">
        <v>8</v>
      </c>
      <c r="T16" s="27"/>
      <c r="U16" s="8"/>
    </row>
    <row r="17" spans="1:21" ht="15">
      <c r="A17" s="51" t="s">
        <v>198</v>
      </c>
      <c r="B17" s="49" t="s">
        <v>333</v>
      </c>
      <c r="C17" s="23" t="s">
        <v>251</v>
      </c>
      <c r="D17" s="23" t="s">
        <v>186</v>
      </c>
      <c r="E17" s="23" t="s">
        <v>178</v>
      </c>
      <c r="F17" s="28"/>
      <c r="G17" s="6"/>
      <c r="H17" s="24">
        <v>0.015972222222222224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4">
        <v>0.01900462962962963</v>
      </c>
      <c r="O17" s="24">
        <f t="shared" si="0"/>
        <v>0.0030324074074074073</v>
      </c>
      <c r="P17" s="25">
        <v>0</v>
      </c>
      <c r="Q17" s="24">
        <v>0</v>
      </c>
      <c r="R17" s="24">
        <f t="shared" si="1"/>
        <v>0.0030324074074074073</v>
      </c>
      <c r="S17" s="26">
        <v>9</v>
      </c>
      <c r="T17" s="27"/>
      <c r="U17" s="8"/>
    </row>
    <row r="18" spans="1:21" ht="15">
      <c r="A18" s="51" t="s">
        <v>209</v>
      </c>
      <c r="B18" s="49" t="s">
        <v>333</v>
      </c>
      <c r="C18" s="23" t="s">
        <v>283</v>
      </c>
      <c r="D18" s="23" t="s">
        <v>186</v>
      </c>
      <c r="E18" s="23" t="s">
        <v>178</v>
      </c>
      <c r="F18" s="28"/>
      <c r="G18" s="6"/>
      <c r="H18" s="24">
        <v>0.04513888888888889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4">
        <v>0.04821759259259259</v>
      </c>
      <c r="O18" s="24">
        <f t="shared" si="0"/>
        <v>0.0030787037037037016</v>
      </c>
      <c r="P18" s="25">
        <v>0</v>
      </c>
      <c r="Q18" s="24">
        <v>0</v>
      </c>
      <c r="R18" s="24">
        <f t="shared" si="1"/>
        <v>0.0030787037037037016</v>
      </c>
      <c r="S18" s="26">
        <v>10</v>
      </c>
      <c r="T18" s="27"/>
      <c r="U18" s="8"/>
    </row>
    <row r="19" spans="1:21" ht="15">
      <c r="A19" s="51" t="s">
        <v>106</v>
      </c>
      <c r="B19" s="49" t="s">
        <v>325</v>
      </c>
      <c r="C19" s="23" t="s">
        <v>260</v>
      </c>
      <c r="D19" s="23" t="s">
        <v>186</v>
      </c>
      <c r="E19" s="23" t="s">
        <v>178</v>
      </c>
      <c r="F19" s="28"/>
      <c r="G19" s="6"/>
      <c r="H19" s="24">
        <v>0.0229166666666666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4">
        <v>0.026099537037037036</v>
      </c>
      <c r="O19" s="24">
        <f t="shared" si="0"/>
        <v>0.0031828703703704365</v>
      </c>
      <c r="P19" s="25">
        <v>0</v>
      </c>
      <c r="Q19" s="24">
        <v>0</v>
      </c>
      <c r="R19" s="24">
        <f t="shared" si="1"/>
        <v>0.0031828703703704365</v>
      </c>
      <c r="S19" s="26">
        <v>11</v>
      </c>
      <c r="T19" s="27"/>
      <c r="U19" s="8"/>
    </row>
    <row r="20" spans="1:21" ht="15">
      <c r="A20" s="51" t="s">
        <v>205</v>
      </c>
      <c r="B20" s="49" t="s">
        <v>333</v>
      </c>
      <c r="C20" s="23" t="s">
        <v>276</v>
      </c>
      <c r="D20" s="23" t="s">
        <v>186</v>
      </c>
      <c r="E20" s="23" t="s">
        <v>178</v>
      </c>
      <c r="F20" s="28"/>
      <c r="G20" s="6"/>
      <c r="H20" s="24">
        <v>0.0388888888888889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4">
        <v>0.04271990740740741</v>
      </c>
      <c r="O20" s="24">
        <f t="shared" si="0"/>
        <v>0.0038310185185185044</v>
      </c>
      <c r="P20" s="25">
        <v>0</v>
      </c>
      <c r="Q20" s="24">
        <v>0.0006018518518518519</v>
      </c>
      <c r="R20" s="24">
        <f t="shared" si="1"/>
        <v>0.0032291666666666528</v>
      </c>
      <c r="S20" s="26">
        <v>12</v>
      </c>
      <c r="T20" s="27"/>
      <c r="U20" s="8"/>
    </row>
    <row r="21" spans="1:21" ht="15">
      <c r="A21" s="51" t="s">
        <v>222</v>
      </c>
      <c r="B21" s="49" t="s">
        <v>334</v>
      </c>
      <c r="C21" s="23" t="s">
        <v>300</v>
      </c>
      <c r="D21" s="23" t="s">
        <v>186</v>
      </c>
      <c r="E21" s="23" t="s">
        <v>178</v>
      </c>
      <c r="F21" s="28"/>
      <c r="G21" s="6"/>
      <c r="H21" s="24">
        <v>0.0604166666666666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4">
        <v>0.06369212962962963</v>
      </c>
      <c r="O21" s="24">
        <f t="shared" si="0"/>
        <v>0.0032754629629630286</v>
      </c>
      <c r="P21" s="25">
        <v>0</v>
      </c>
      <c r="Q21" s="24">
        <v>0</v>
      </c>
      <c r="R21" s="24">
        <f t="shared" si="1"/>
        <v>0.0032754629629630286</v>
      </c>
      <c r="S21" s="26">
        <v>13</v>
      </c>
      <c r="T21" s="27"/>
      <c r="U21" s="8"/>
    </row>
    <row r="22" spans="1:21" ht="15">
      <c r="A22" s="51" t="s">
        <v>230</v>
      </c>
      <c r="B22" s="49" t="s">
        <v>334</v>
      </c>
      <c r="C22" s="23" t="s">
        <v>307</v>
      </c>
      <c r="D22" s="23" t="s">
        <v>186</v>
      </c>
      <c r="E22" s="23" t="s">
        <v>178</v>
      </c>
      <c r="F22" s="28"/>
      <c r="G22" s="6"/>
      <c r="H22" s="24">
        <v>0.06944444444444443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4">
        <v>0.07275462962962963</v>
      </c>
      <c r="O22" s="24">
        <f t="shared" si="0"/>
        <v>0.0033101851851851938</v>
      </c>
      <c r="P22" s="25">
        <v>0</v>
      </c>
      <c r="Q22" s="24">
        <v>0</v>
      </c>
      <c r="R22" s="24">
        <f t="shared" si="1"/>
        <v>0.0033101851851851938</v>
      </c>
      <c r="S22" s="26">
        <v>14</v>
      </c>
      <c r="T22" s="27"/>
      <c r="U22" s="8"/>
    </row>
    <row r="23" spans="1:21" ht="15">
      <c r="A23" s="51" t="s">
        <v>223</v>
      </c>
      <c r="B23" s="49" t="s">
        <v>334</v>
      </c>
      <c r="C23" s="23" t="s">
        <v>301</v>
      </c>
      <c r="D23" s="23" t="s">
        <v>186</v>
      </c>
      <c r="E23" s="23" t="s">
        <v>178</v>
      </c>
      <c r="F23" s="28"/>
      <c r="G23" s="6"/>
      <c r="H23" s="24">
        <v>0.0611111111111111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4">
        <v>0.0646875</v>
      </c>
      <c r="O23" s="24">
        <f t="shared" si="0"/>
        <v>0.003576388888888893</v>
      </c>
      <c r="P23" s="25">
        <v>0</v>
      </c>
      <c r="Q23" s="24">
        <v>0</v>
      </c>
      <c r="R23" s="24">
        <f t="shared" si="1"/>
        <v>0.003576388888888893</v>
      </c>
      <c r="S23" s="26">
        <v>15</v>
      </c>
      <c r="T23" s="27"/>
      <c r="U23" s="8"/>
    </row>
    <row r="24" spans="1:21" ht="15.75" customHeight="1">
      <c r="A24" s="51" t="s">
        <v>216</v>
      </c>
      <c r="B24" s="49" t="s">
        <v>326</v>
      </c>
      <c r="C24" s="23" t="s">
        <v>294</v>
      </c>
      <c r="D24" s="23" t="s">
        <v>186</v>
      </c>
      <c r="E24" s="23" t="s">
        <v>178</v>
      </c>
      <c r="F24" s="28"/>
      <c r="G24" s="6"/>
      <c r="H24" s="24">
        <v>0.05625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4">
        <v>0.05997685185185186</v>
      </c>
      <c r="O24" s="24">
        <f t="shared" si="0"/>
        <v>0.003726851851851856</v>
      </c>
      <c r="P24" s="25">
        <v>0</v>
      </c>
      <c r="Q24" s="24">
        <v>0</v>
      </c>
      <c r="R24" s="24">
        <f t="shared" si="1"/>
        <v>0.003726851851851856</v>
      </c>
      <c r="S24" s="26">
        <v>16</v>
      </c>
      <c r="T24" s="27"/>
      <c r="U24" s="8"/>
    </row>
    <row r="25" spans="1:21" ht="15.75" customHeight="1">
      <c r="A25" s="51" t="s">
        <v>111</v>
      </c>
      <c r="B25" s="49" t="s">
        <v>325</v>
      </c>
      <c r="C25" s="23" t="s">
        <v>255</v>
      </c>
      <c r="D25" s="23" t="s">
        <v>186</v>
      </c>
      <c r="E25" s="23" t="s">
        <v>178</v>
      </c>
      <c r="F25" s="28"/>
      <c r="G25" s="6"/>
      <c r="H25" s="24">
        <v>0.0194444444444444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4">
        <v>0.023368055555555555</v>
      </c>
      <c r="O25" s="24">
        <f t="shared" si="0"/>
        <v>0.0039236111111111555</v>
      </c>
      <c r="P25" s="25">
        <v>0</v>
      </c>
      <c r="Q25" s="24">
        <v>0</v>
      </c>
      <c r="R25" s="24">
        <f t="shared" si="1"/>
        <v>0.0039236111111111555</v>
      </c>
      <c r="S25" s="26">
        <v>17</v>
      </c>
      <c r="T25" s="27"/>
      <c r="U25" s="8"/>
    </row>
    <row r="26" spans="1:21" ht="14.25" customHeight="1">
      <c r="A26" s="51" t="s">
        <v>100</v>
      </c>
      <c r="B26" s="49" t="s">
        <v>329</v>
      </c>
      <c r="C26" s="23" t="s">
        <v>292</v>
      </c>
      <c r="D26" s="23" t="s">
        <v>186</v>
      </c>
      <c r="E26" s="23" t="s">
        <v>178</v>
      </c>
      <c r="F26" s="28"/>
      <c r="G26" s="6"/>
      <c r="H26" s="24">
        <v>0.05486111111111111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4">
        <v>0.059340277777777777</v>
      </c>
      <c r="O26" s="24">
        <f t="shared" si="0"/>
        <v>0.004479166666666666</v>
      </c>
      <c r="P26" s="25">
        <v>0</v>
      </c>
      <c r="Q26" s="24">
        <v>0</v>
      </c>
      <c r="R26" s="24">
        <f t="shared" si="1"/>
        <v>0.004479166666666666</v>
      </c>
      <c r="S26" s="26">
        <v>18</v>
      </c>
      <c r="T26" s="27"/>
      <c r="U26" s="8"/>
    </row>
    <row r="27" spans="1:21" ht="14.25" customHeight="1">
      <c r="A27" s="51" t="s">
        <v>221</v>
      </c>
      <c r="B27" s="49" t="s">
        <v>331</v>
      </c>
      <c r="C27" s="23" t="s">
        <v>299</v>
      </c>
      <c r="D27" s="23" t="s">
        <v>186</v>
      </c>
      <c r="E27" s="23" t="s">
        <v>178</v>
      </c>
      <c r="F27" s="28"/>
      <c r="G27" s="6"/>
      <c r="H27" s="24">
        <v>0.0597222222222222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4">
        <v>0.06422453703703704</v>
      </c>
      <c r="O27" s="24">
        <f t="shared" si="0"/>
        <v>0.004502314814814841</v>
      </c>
      <c r="P27" s="25">
        <v>0</v>
      </c>
      <c r="Q27" s="24">
        <v>0</v>
      </c>
      <c r="R27" s="24">
        <f t="shared" si="1"/>
        <v>0.004502314814814841</v>
      </c>
      <c r="S27" s="26">
        <v>19</v>
      </c>
      <c r="T27" s="27"/>
      <c r="U27" s="8"/>
    </row>
    <row r="28" spans="1:21" ht="15">
      <c r="A28" s="51" t="s">
        <v>57</v>
      </c>
      <c r="B28" s="49" t="s">
        <v>315</v>
      </c>
      <c r="C28" s="23" t="s">
        <v>265</v>
      </c>
      <c r="D28" s="23" t="s">
        <v>186</v>
      </c>
      <c r="E28" s="23" t="s">
        <v>178</v>
      </c>
      <c r="F28" s="28"/>
      <c r="G28" s="6"/>
      <c r="H28" s="24">
        <v>0.0263888888888888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4">
        <v>0.03125</v>
      </c>
      <c r="O28" s="24">
        <f t="shared" si="0"/>
        <v>0.004861111111111201</v>
      </c>
      <c r="P28" s="25">
        <v>0</v>
      </c>
      <c r="Q28" s="24">
        <v>0</v>
      </c>
      <c r="R28" s="24">
        <f t="shared" si="1"/>
        <v>0.004861111111111201</v>
      </c>
      <c r="S28" s="26">
        <v>20</v>
      </c>
      <c r="T28" s="27"/>
      <c r="U28" s="8"/>
    </row>
    <row r="29" spans="1:21" ht="15">
      <c r="A29" s="52"/>
      <c r="B29" s="1"/>
      <c r="C29" s="36"/>
      <c r="D29" s="36"/>
      <c r="E29" s="36"/>
      <c r="F29" s="37"/>
      <c r="G29" s="38"/>
      <c r="H29" s="39"/>
      <c r="I29" s="40"/>
      <c r="J29" s="40"/>
      <c r="K29" s="40"/>
      <c r="L29" s="40"/>
      <c r="M29" s="40"/>
      <c r="N29" s="39"/>
      <c r="O29" s="39"/>
      <c r="P29" s="40"/>
      <c r="Q29" s="40"/>
      <c r="R29" s="39"/>
      <c r="S29" s="41"/>
      <c r="T29" s="42"/>
      <c r="U29" s="43"/>
    </row>
    <row r="30" spans="2:21" ht="12.75">
      <c r="B30" s="33"/>
      <c r="C30" s="56" t="s">
        <v>27</v>
      </c>
      <c r="D30" s="56"/>
      <c r="E30" s="56"/>
      <c r="F30" s="56"/>
      <c r="G30" s="38"/>
      <c r="H30" s="44"/>
      <c r="I30" s="40"/>
      <c r="J30" s="40"/>
      <c r="K30" s="40"/>
      <c r="L30" s="40"/>
      <c r="M30" s="40"/>
      <c r="N30" s="39"/>
      <c r="O30" s="39"/>
      <c r="P30" s="40"/>
      <c r="Q30" s="40"/>
      <c r="R30" s="39"/>
      <c r="S30" s="41"/>
      <c r="T30" s="42" t="s">
        <v>28</v>
      </c>
      <c r="U30" s="38"/>
    </row>
    <row r="31" spans="2:9" ht="12.75">
      <c r="B31" s="33"/>
      <c r="C31" s="45"/>
      <c r="D31" s="45"/>
      <c r="E31" s="45"/>
      <c r="F31" s="45"/>
      <c r="G31" s="46"/>
      <c r="I31" s="46"/>
    </row>
    <row r="33" spans="3:16" ht="15">
      <c r="C33" s="57" t="s">
        <v>343</v>
      </c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47"/>
    </row>
    <row r="36" spans="3:5" ht="15">
      <c r="C36" s="50"/>
      <c r="E36" s="50"/>
    </row>
  </sheetData>
  <sheetProtection/>
  <mergeCells count="11">
    <mergeCell ref="C5:T5"/>
    <mergeCell ref="B6:C6"/>
    <mergeCell ref="O6:T6"/>
    <mergeCell ref="H8:M8"/>
    <mergeCell ref="C30:F30"/>
    <mergeCell ref="C33:O33"/>
    <mergeCell ref="O1:T1"/>
    <mergeCell ref="O2:Q2"/>
    <mergeCell ref="H3:N3"/>
    <mergeCell ref="Q3:U3"/>
    <mergeCell ref="A4:T4"/>
  </mergeCells>
  <printOptions/>
  <pageMargins left="0.75" right="0.75" top="1" bottom="1" header="0.5" footer="0.5"/>
  <pageSetup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0"/>
  <sheetViews>
    <sheetView view="pageBreakPreview" zoomScale="120" zoomScaleSheetLayoutView="120" zoomScalePageLayoutView="0" workbookViewId="0" topLeftCell="A1">
      <selection activeCell="B6" sqref="B6:C6"/>
    </sheetView>
  </sheetViews>
  <sheetFormatPr defaultColWidth="9.00390625" defaultRowHeight="12.75"/>
  <cols>
    <col min="1" max="1" width="4.75390625" style="0" customWidth="1"/>
    <col min="2" max="2" width="12.875" style="0" customWidth="1"/>
    <col min="3" max="3" width="22.375" style="0" customWidth="1"/>
    <col min="4" max="4" width="3.375" style="0" customWidth="1"/>
    <col min="5" max="5" width="5.00390625" style="0" customWidth="1"/>
    <col min="6" max="6" width="3.25390625" style="0" customWidth="1"/>
    <col min="7" max="7" width="3.00390625" style="0" customWidth="1"/>
    <col min="8" max="8" width="7.125" style="31" customWidth="1"/>
    <col min="9" max="10" width="3.125" style="0" customWidth="1"/>
    <col min="11" max="13" width="5.00390625" style="0" customWidth="1"/>
    <col min="14" max="14" width="7.625" style="0" customWidth="1"/>
    <col min="15" max="15" width="7.25390625" style="0" bestFit="1" customWidth="1"/>
    <col min="16" max="16" width="3.25390625" style="0" customWidth="1"/>
    <col min="17" max="17" width="7.375" style="0" customWidth="1"/>
    <col min="18" max="18" width="7.75390625" style="0" customWidth="1"/>
    <col min="19" max="19" width="4.00390625" style="0" customWidth="1"/>
    <col min="20" max="20" width="6.75390625" style="0" customWidth="1"/>
    <col min="21" max="21" width="3.875" style="0" customWidth="1"/>
  </cols>
  <sheetData>
    <row r="1" spans="1:20" ht="15.75">
      <c r="A1" s="1"/>
      <c r="O1" s="58" t="s">
        <v>0</v>
      </c>
      <c r="P1" s="58"/>
      <c r="Q1" s="58"/>
      <c r="R1" s="58"/>
      <c r="S1" s="58"/>
      <c r="T1" s="58"/>
    </row>
    <row r="2" spans="1:17" ht="12.75">
      <c r="A2" s="1"/>
      <c r="O2" s="59" t="s">
        <v>1</v>
      </c>
      <c r="P2" s="59"/>
      <c r="Q2" s="59"/>
    </row>
    <row r="3" spans="1:21" ht="18">
      <c r="A3" s="2"/>
      <c r="B3" s="3"/>
      <c r="C3" s="3"/>
      <c r="D3" s="3"/>
      <c r="E3" s="3"/>
      <c r="F3" s="3"/>
      <c r="G3" s="3"/>
      <c r="H3" s="60" t="s">
        <v>348</v>
      </c>
      <c r="I3" s="60"/>
      <c r="J3" s="60"/>
      <c r="K3" s="60"/>
      <c r="L3" s="60"/>
      <c r="M3" s="60"/>
      <c r="N3" s="60"/>
      <c r="Q3" s="61" t="s">
        <v>340</v>
      </c>
      <c r="R3" s="61"/>
      <c r="S3" s="61"/>
      <c r="T3" s="61"/>
      <c r="U3" s="61"/>
    </row>
    <row r="4" spans="1:20" ht="15">
      <c r="A4" s="62" t="s">
        <v>345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</row>
    <row r="5" spans="1:20" ht="18">
      <c r="A5" s="2"/>
      <c r="B5" s="3"/>
      <c r="C5" s="63" t="s">
        <v>2</v>
      </c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</row>
    <row r="6" spans="1:20" ht="18">
      <c r="A6" s="2"/>
      <c r="B6" s="53" t="s">
        <v>346</v>
      </c>
      <c r="C6" s="53"/>
      <c r="D6" s="4"/>
      <c r="E6" s="4"/>
      <c r="F6" s="4"/>
      <c r="G6" s="3"/>
      <c r="H6" s="30"/>
      <c r="I6" s="3"/>
      <c r="J6" s="5"/>
      <c r="K6" s="3"/>
      <c r="O6" s="53" t="s">
        <v>341</v>
      </c>
      <c r="P6" s="53"/>
      <c r="Q6" s="53"/>
      <c r="R6" s="53"/>
      <c r="S6" s="53"/>
      <c r="T6" s="53"/>
    </row>
    <row r="7" spans="1:21" ht="61.5" customHeight="1">
      <c r="A7" s="6" t="s">
        <v>4</v>
      </c>
      <c r="B7" s="6" t="s">
        <v>5</v>
      </c>
      <c r="C7" s="6" t="s">
        <v>6</v>
      </c>
      <c r="D7" s="7" t="s">
        <v>7</v>
      </c>
      <c r="E7" s="14" t="s">
        <v>22</v>
      </c>
      <c r="F7" s="7" t="s">
        <v>8</v>
      </c>
      <c r="G7" s="14" t="s">
        <v>9</v>
      </c>
      <c r="H7" s="32" t="s">
        <v>10</v>
      </c>
      <c r="I7" s="9" t="s">
        <v>20</v>
      </c>
      <c r="J7" s="10" t="s">
        <v>21</v>
      </c>
      <c r="K7" s="9" t="s">
        <v>23</v>
      </c>
      <c r="L7" s="11" t="s">
        <v>25</v>
      </c>
      <c r="M7" s="11" t="s">
        <v>11</v>
      </c>
      <c r="N7" s="12" t="s">
        <v>12</v>
      </c>
      <c r="O7" s="13" t="s">
        <v>13</v>
      </c>
      <c r="P7" s="13" t="s">
        <v>26</v>
      </c>
      <c r="Q7" s="13" t="s">
        <v>311</v>
      </c>
      <c r="R7" s="14" t="s">
        <v>15</v>
      </c>
      <c r="S7" s="14" t="s">
        <v>16</v>
      </c>
      <c r="T7" s="48" t="s">
        <v>17</v>
      </c>
      <c r="U7" s="48"/>
    </row>
    <row r="8" spans="1:21" ht="15.75" customHeight="1">
      <c r="A8" s="29"/>
      <c r="B8" s="16"/>
      <c r="C8" s="17"/>
      <c r="D8" s="17"/>
      <c r="E8" s="17"/>
      <c r="F8" s="18"/>
      <c r="G8" s="15"/>
      <c r="H8" s="54" t="s">
        <v>24</v>
      </c>
      <c r="I8" s="55"/>
      <c r="J8" s="55"/>
      <c r="K8" s="55"/>
      <c r="L8" s="55"/>
      <c r="M8" s="55"/>
      <c r="N8" s="19"/>
      <c r="O8" s="19"/>
      <c r="P8" s="19"/>
      <c r="Q8" s="20"/>
      <c r="R8" s="19"/>
      <c r="S8" s="21"/>
      <c r="T8" s="22"/>
      <c r="U8" s="15"/>
    </row>
    <row r="9" spans="1:21" ht="14.25" customHeight="1">
      <c r="A9" s="51" t="s">
        <v>95</v>
      </c>
      <c r="B9" s="49" t="s">
        <v>320</v>
      </c>
      <c r="C9" s="23" t="s">
        <v>129</v>
      </c>
      <c r="D9" s="23" t="s">
        <v>186</v>
      </c>
      <c r="E9" s="23" t="s">
        <v>179</v>
      </c>
      <c r="F9" s="28"/>
      <c r="G9" s="6"/>
      <c r="H9" s="24">
        <v>0.06458333333333334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4">
        <v>0.06723379629629629</v>
      </c>
      <c r="O9" s="24">
        <f aca="true" t="shared" si="0" ref="O9:O32">N9-H9</f>
        <v>0.0026504629629629517</v>
      </c>
      <c r="P9" s="25">
        <v>0</v>
      </c>
      <c r="Q9" s="24">
        <v>0</v>
      </c>
      <c r="R9" s="24">
        <f aca="true" t="shared" si="1" ref="R9:R32">O9-Q9</f>
        <v>0.0026504629629629517</v>
      </c>
      <c r="S9" s="26">
        <v>1</v>
      </c>
      <c r="T9" s="27"/>
      <c r="U9" s="8"/>
    </row>
    <row r="10" spans="1:21" ht="15">
      <c r="A10" s="51" t="s">
        <v>192</v>
      </c>
      <c r="B10" s="49" t="s">
        <v>332</v>
      </c>
      <c r="C10" s="23" t="s">
        <v>238</v>
      </c>
      <c r="D10" s="23" t="s">
        <v>186</v>
      </c>
      <c r="E10" s="23" t="s">
        <v>179</v>
      </c>
      <c r="F10" s="28"/>
      <c r="G10" s="6"/>
      <c r="H10" s="24">
        <v>0.00277777777777778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4">
        <v>0.007025462962962963</v>
      </c>
      <c r="O10" s="24">
        <f t="shared" si="0"/>
        <v>0.004247685185185183</v>
      </c>
      <c r="P10" s="25">
        <v>0</v>
      </c>
      <c r="Q10" s="24">
        <v>0.0013425925925925925</v>
      </c>
      <c r="R10" s="24">
        <f t="shared" si="1"/>
        <v>0.002905092592592591</v>
      </c>
      <c r="S10" s="26">
        <v>2</v>
      </c>
      <c r="T10" s="27"/>
      <c r="U10" s="8"/>
    </row>
    <row r="11" spans="1:21" ht="15">
      <c r="A11" s="51" t="s">
        <v>197</v>
      </c>
      <c r="B11" s="49" t="s">
        <v>332</v>
      </c>
      <c r="C11" s="23" t="s">
        <v>248</v>
      </c>
      <c r="D11" s="23" t="s">
        <v>186</v>
      </c>
      <c r="E11" s="23" t="s">
        <v>179</v>
      </c>
      <c r="F11" s="28"/>
      <c r="G11" s="6"/>
      <c r="H11" s="24">
        <v>0.0125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4">
        <v>0.01554398148148148</v>
      </c>
      <c r="O11" s="24">
        <f t="shared" si="0"/>
        <v>0.003043981481481479</v>
      </c>
      <c r="P11" s="25">
        <v>0</v>
      </c>
      <c r="Q11" s="24">
        <v>0</v>
      </c>
      <c r="R11" s="24">
        <f t="shared" si="1"/>
        <v>0.003043981481481479</v>
      </c>
      <c r="S11" s="26">
        <v>3</v>
      </c>
      <c r="T11" s="27"/>
      <c r="U11" s="8"/>
    </row>
    <row r="12" spans="1:21" ht="15">
      <c r="A12" s="51" t="s">
        <v>195</v>
      </c>
      <c r="B12" s="49" t="s">
        <v>332</v>
      </c>
      <c r="C12" s="23" t="s">
        <v>243</v>
      </c>
      <c r="D12" s="23" t="s">
        <v>186</v>
      </c>
      <c r="E12" s="23" t="s">
        <v>179</v>
      </c>
      <c r="F12" s="28"/>
      <c r="G12" s="6"/>
      <c r="H12" s="24">
        <v>0.008333333333333333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4">
        <v>0.011643518518518518</v>
      </c>
      <c r="O12" s="24">
        <f t="shared" si="0"/>
        <v>0.003310185185185185</v>
      </c>
      <c r="P12" s="25">
        <v>0</v>
      </c>
      <c r="Q12" s="24">
        <v>0</v>
      </c>
      <c r="R12" s="24">
        <f t="shared" si="1"/>
        <v>0.003310185185185185</v>
      </c>
      <c r="S12" s="26">
        <v>4</v>
      </c>
      <c r="T12" s="27"/>
      <c r="U12" s="8"/>
    </row>
    <row r="13" spans="1:21" ht="15">
      <c r="A13" s="51" t="s">
        <v>84</v>
      </c>
      <c r="B13" s="49" t="s">
        <v>319</v>
      </c>
      <c r="C13" s="23" t="s">
        <v>268</v>
      </c>
      <c r="D13" s="23" t="s">
        <v>186</v>
      </c>
      <c r="E13" s="23" t="s">
        <v>179</v>
      </c>
      <c r="F13" s="28"/>
      <c r="G13" s="6"/>
      <c r="H13" s="24">
        <v>0.030555555555555555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4">
        <v>0.03398148148148148</v>
      </c>
      <c r="O13" s="24">
        <f t="shared" si="0"/>
        <v>0.003425925925925926</v>
      </c>
      <c r="P13" s="25">
        <v>0</v>
      </c>
      <c r="Q13" s="24">
        <v>0</v>
      </c>
      <c r="R13" s="24">
        <f t="shared" si="1"/>
        <v>0.003425925925925926</v>
      </c>
      <c r="S13" s="26">
        <v>5</v>
      </c>
      <c r="T13" s="27"/>
      <c r="U13" s="8"/>
    </row>
    <row r="14" spans="1:21" ht="15">
      <c r="A14" s="51" t="s">
        <v>102</v>
      </c>
      <c r="B14" s="49" t="s">
        <v>318</v>
      </c>
      <c r="C14" s="23" t="s">
        <v>280</v>
      </c>
      <c r="D14" s="23" t="s">
        <v>186</v>
      </c>
      <c r="E14" s="23" t="s">
        <v>179</v>
      </c>
      <c r="F14" s="28"/>
      <c r="G14" s="6"/>
      <c r="H14" s="24">
        <v>0.042361111111111106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4">
        <v>0.04587962962962963</v>
      </c>
      <c r="O14" s="24">
        <f t="shared" si="0"/>
        <v>0.003518518518518525</v>
      </c>
      <c r="P14" s="25">
        <v>0</v>
      </c>
      <c r="Q14" s="24">
        <v>0</v>
      </c>
      <c r="R14" s="24">
        <f t="shared" si="1"/>
        <v>0.003518518518518525</v>
      </c>
      <c r="S14" s="26">
        <v>6</v>
      </c>
      <c r="T14" s="27"/>
      <c r="U14" s="8"/>
    </row>
    <row r="15" spans="1:21" ht="15">
      <c r="A15" s="51" t="s">
        <v>109</v>
      </c>
      <c r="B15" s="49" t="s">
        <v>319</v>
      </c>
      <c r="C15" s="23" t="s">
        <v>284</v>
      </c>
      <c r="D15" s="23" t="s">
        <v>186</v>
      </c>
      <c r="E15" s="23" t="s">
        <v>179</v>
      </c>
      <c r="F15" s="28"/>
      <c r="G15" s="6"/>
      <c r="H15" s="24">
        <v>0.0458333333333333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4">
        <v>0.04935185185185185</v>
      </c>
      <c r="O15" s="24">
        <f t="shared" si="0"/>
        <v>0.003518518518518546</v>
      </c>
      <c r="P15" s="25">
        <v>0</v>
      </c>
      <c r="Q15" s="24">
        <v>0</v>
      </c>
      <c r="R15" s="24">
        <f t="shared" si="1"/>
        <v>0.003518518518518546</v>
      </c>
      <c r="S15" s="26">
        <v>7</v>
      </c>
      <c r="T15" s="27"/>
      <c r="U15" s="8"/>
    </row>
    <row r="16" spans="1:21" ht="15">
      <c r="A16" s="51" t="s">
        <v>206</v>
      </c>
      <c r="B16" s="49" t="s">
        <v>320</v>
      </c>
      <c r="C16" s="23" t="s">
        <v>278</v>
      </c>
      <c r="D16" s="23" t="s">
        <v>186</v>
      </c>
      <c r="E16" s="23" t="s">
        <v>179</v>
      </c>
      <c r="F16" s="28"/>
      <c r="G16" s="6"/>
      <c r="H16" s="24">
        <v>0.04097222222222222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4">
        <v>0.04454861111111111</v>
      </c>
      <c r="O16" s="24">
        <f t="shared" si="0"/>
        <v>0.003576388888888886</v>
      </c>
      <c r="P16" s="25">
        <v>0</v>
      </c>
      <c r="Q16" s="24">
        <v>0</v>
      </c>
      <c r="R16" s="24">
        <f t="shared" si="1"/>
        <v>0.003576388888888886</v>
      </c>
      <c r="S16" s="26">
        <v>8</v>
      </c>
      <c r="T16" s="27"/>
      <c r="U16" s="8"/>
    </row>
    <row r="17" spans="1:21" ht="15">
      <c r="A17" s="51" t="s">
        <v>86</v>
      </c>
      <c r="B17" s="49" t="s">
        <v>321</v>
      </c>
      <c r="C17" s="23" t="s">
        <v>253</v>
      </c>
      <c r="D17" s="23" t="s">
        <v>186</v>
      </c>
      <c r="E17" s="23" t="s">
        <v>179</v>
      </c>
      <c r="F17" s="28"/>
      <c r="G17" s="6"/>
      <c r="H17" s="24">
        <v>0.0173611111111111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4">
        <v>0.021099537037037038</v>
      </c>
      <c r="O17" s="24">
        <f t="shared" si="0"/>
        <v>0.0037384259259259367</v>
      </c>
      <c r="P17" s="25">
        <v>0</v>
      </c>
      <c r="Q17" s="24">
        <v>0</v>
      </c>
      <c r="R17" s="24">
        <f t="shared" si="1"/>
        <v>0.0037384259259259367</v>
      </c>
      <c r="S17" s="26">
        <v>9</v>
      </c>
      <c r="T17" s="27"/>
      <c r="U17" s="8"/>
    </row>
    <row r="18" spans="1:21" ht="15">
      <c r="A18" s="51" t="s">
        <v>210</v>
      </c>
      <c r="B18" s="49" t="s">
        <v>335</v>
      </c>
      <c r="C18" s="23" t="s">
        <v>287</v>
      </c>
      <c r="D18" s="23" t="s">
        <v>186</v>
      </c>
      <c r="E18" s="23" t="s">
        <v>179</v>
      </c>
      <c r="F18" s="28"/>
      <c r="G18" s="6"/>
      <c r="H18" s="24">
        <v>0.0479166666666667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4">
        <v>0.05167824074074074</v>
      </c>
      <c r="O18" s="24">
        <f t="shared" si="0"/>
        <v>0.003761574074074042</v>
      </c>
      <c r="P18" s="25">
        <v>0</v>
      </c>
      <c r="Q18" s="24">
        <v>0</v>
      </c>
      <c r="R18" s="24">
        <f t="shared" si="1"/>
        <v>0.003761574074074042</v>
      </c>
      <c r="S18" s="26">
        <v>10</v>
      </c>
      <c r="T18" s="27"/>
      <c r="U18" s="8"/>
    </row>
    <row r="19" spans="1:21" ht="15">
      <c r="A19" s="51" t="s">
        <v>228</v>
      </c>
      <c r="B19" s="49" t="s">
        <v>335</v>
      </c>
      <c r="C19" s="23" t="s">
        <v>305</v>
      </c>
      <c r="D19" s="23" t="s">
        <v>186</v>
      </c>
      <c r="E19" s="23" t="s">
        <v>179</v>
      </c>
      <c r="F19" s="28"/>
      <c r="G19" s="6"/>
      <c r="H19" s="24">
        <v>0.0673611111111112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4">
        <v>0.0711574074074074</v>
      </c>
      <c r="O19" s="24">
        <f t="shared" si="0"/>
        <v>0.0037962962962962005</v>
      </c>
      <c r="P19" s="25">
        <v>0</v>
      </c>
      <c r="Q19" s="24">
        <v>0</v>
      </c>
      <c r="R19" s="24">
        <f t="shared" si="1"/>
        <v>0.0037962962962962005</v>
      </c>
      <c r="S19" s="26">
        <v>11</v>
      </c>
      <c r="T19" s="27"/>
      <c r="U19" s="8"/>
    </row>
    <row r="20" spans="1:21" ht="15">
      <c r="A20" s="51" t="s">
        <v>220</v>
      </c>
      <c r="B20" s="49" t="s">
        <v>335</v>
      </c>
      <c r="C20" s="23" t="s">
        <v>298</v>
      </c>
      <c r="D20" s="23" t="s">
        <v>186</v>
      </c>
      <c r="E20" s="23" t="s">
        <v>179</v>
      </c>
      <c r="F20" s="28"/>
      <c r="G20" s="6"/>
      <c r="H20" s="24">
        <v>0.0590277777777778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4">
        <v>0.06284722222222222</v>
      </c>
      <c r="O20" s="24">
        <f t="shared" si="0"/>
        <v>0.003819444444444424</v>
      </c>
      <c r="P20" s="25">
        <v>0</v>
      </c>
      <c r="Q20" s="24">
        <v>0</v>
      </c>
      <c r="R20" s="24">
        <f t="shared" si="1"/>
        <v>0.003819444444444424</v>
      </c>
      <c r="S20" s="26">
        <v>12</v>
      </c>
      <c r="T20" s="27"/>
      <c r="U20" s="8"/>
    </row>
    <row r="21" spans="1:21" ht="15">
      <c r="A21" s="51" t="s">
        <v>83</v>
      </c>
      <c r="B21" s="49" t="s">
        <v>318</v>
      </c>
      <c r="C21" s="23" t="s">
        <v>264</v>
      </c>
      <c r="D21" s="23" t="s">
        <v>186</v>
      </c>
      <c r="E21" s="23" t="s">
        <v>179</v>
      </c>
      <c r="F21" s="28"/>
      <c r="G21" s="6"/>
      <c r="H21" s="24">
        <v>0.0256944444444444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4">
        <v>0.02951388888888889</v>
      </c>
      <c r="O21" s="24">
        <f t="shared" si="0"/>
        <v>0.00381944444444449</v>
      </c>
      <c r="P21" s="25">
        <v>0</v>
      </c>
      <c r="Q21" s="24">
        <v>0</v>
      </c>
      <c r="R21" s="24">
        <f t="shared" si="1"/>
        <v>0.00381944444444449</v>
      </c>
      <c r="S21" s="26">
        <v>13</v>
      </c>
      <c r="T21" s="27"/>
      <c r="U21" s="8"/>
    </row>
    <row r="22" spans="1:21" ht="15">
      <c r="A22" s="51" t="s">
        <v>85</v>
      </c>
      <c r="B22" s="49" t="s">
        <v>320</v>
      </c>
      <c r="C22" s="23" t="s">
        <v>263</v>
      </c>
      <c r="D22" s="23" t="s">
        <v>186</v>
      </c>
      <c r="E22" s="23" t="s">
        <v>179</v>
      </c>
      <c r="F22" s="28"/>
      <c r="G22" s="6"/>
      <c r="H22" s="24">
        <v>0.025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4">
        <v>0.029108796296296296</v>
      </c>
      <c r="O22" s="24">
        <f t="shared" si="0"/>
        <v>0.004108796296296294</v>
      </c>
      <c r="P22" s="25">
        <v>0</v>
      </c>
      <c r="Q22" s="24">
        <v>0.00020833333333333335</v>
      </c>
      <c r="R22" s="24">
        <f t="shared" si="1"/>
        <v>0.003900462962962961</v>
      </c>
      <c r="S22" s="26">
        <v>14</v>
      </c>
      <c r="T22" s="27"/>
      <c r="U22" s="8"/>
    </row>
    <row r="23" spans="1:21" ht="15.75" customHeight="1">
      <c r="A23" s="51" t="s">
        <v>110</v>
      </c>
      <c r="B23" s="49" t="s">
        <v>321</v>
      </c>
      <c r="C23" s="23" t="s">
        <v>252</v>
      </c>
      <c r="D23" s="23" t="s">
        <v>186</v>
      </c>
      <c r="E23" s="23" t="s">
        <v>179</v>
      </c>
      <c r="F23" s="28"/>
      <c r="G23" s="6"/>
      <c r="H23" s="24">
        <v>0.016666666666666666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4">
        <v>0.02071759259259259</v>
      </c>
      <c r="O23" s="24">
        <f t="shared" si="0"/>
        <v>0.004050925925925923</v>
      </c>
      <c r="P23" s="25">
        <v>0</v>
      </c>
      <c r="Q23" s="24">
        <v>0</v>
      </c>
      <c r="R23" s="24">
        <f t="shared" si="1"/>
        <v>0.004050925925925923</v>
      </c>
      <c r="S23" s="26">
        <v>15</v>
      </c>
      <c r="T23" s="27"/>
      <c r="U23" s="8"/>
    </row>
    <row r="24" spans="1:21" ht="15.75" customHeight="1">
      <c r="A24" s="51" t="s">
        <v>215</v>
      </c>
      <c r="B24" s="49" t="s">
        <v>330</v>
      </c>
      <c r="C24" s="23" t="s">
        <v>293</v>
      </c>
      <c r="D24" s="23" t="s">
        <v>186</v>
      </c>
      <c r="E24" s="23" t="s">
        <v>179</v>
      </c>
      <c r="F24" s="28"/>
      <c r="G24" s="6"/>
      <c r="H24" s="24">
        <v>0.0555555555555555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4">
        <v>0.05965277777777778</v>
      </c>
      <c r="O24" s="24">
        <f t="shared" si="0"/>
        <v>0.00409722222222228</v>
      </c>
      <c r="P24" s="25">
        <v>0</v>
      </c>
      <c r="Q24" s="24">
        <v>0</v>
      </c>
      <c r="R24" s="24">
        <f t="shared" si="1"/>
        <v>0.00409722222222228</v>
      </c>
      <c r="S24" s="26">
        <v>16</v>
      </c>
      <c r="T24" s="27"/>
      <c r="U24" s="8"/>
    </row>
    <row r="25" spans="1:21" ht="14.25" customHeight="1">
      <c r="A25" s="51" t="s">
        <v>91</v>
      </c>
      <c r="B25" s="49" t="s">
        <v>316</v>
      </c>
      <c r="C25" s="23" t="s">
        <v>322</v>
      </c>
      <c r="D25" s="23" t="s">
        <v>186</v>
      </c>
      <c r="E25" s="23" t="s">
        <v>179</v>
      </c>
      <c r="F25" s="28"/>
      <c r="G25" s="6"/>
      <c r="H25" s="24">
        <v>0.0319444444444444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4">
        <v>0.03606481481481481</v>
      </c>
      <c r="O25" s="24">
        <f t="shared" si="0"/>
        <v>0.004120370370370413</v>
      </c>
      <c r="P25" s="25">
        <v>0</v>
      </c>
      <c r="Q25" s="24">
        <v>0</v>
      </c>
      <c r="R25" s="24">
        <f t="shared" si="1"/>
        <v>0.004120370370370413</v>
      </c>
      <c r="S25" s="26">
        <v>17</v>
      </c>
      <c r="T25" s="27"/>
      <c r="U25" s="8"/>
    </row>
    <row r="26" spans="1:21" ht="14.25" customHeight="1">
      <c r="A26" s="51" t="s">
        <v>105</v>
      </c>
      <c r="B26" s="49" t="s">
        <v>324</v>
      </c>
      <c r="C26" s="23" t="s">
        <v>302</v>
      </c>
      <c r="D26" s="23" t="s">
        <v>186</v>
      </c>
      <c r="E26" s="23" t="s">
        <v>179</v>
      </c>
      <c r="F26" s="28"/>
      <c r="G26" s="6"/>
      <c r="H26" s="24">
        <v>0.0625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4">
        <v>0.06712962962962964</v>
      </c>
      <c r="O26" s="24">
        <f t="shared" si="0"/>
        <v>0.004629629629629636</v>
      </c>
      <c r="P26" s="25">
        <v>0</v>
      </c>
      <c r="Q26" s="24">
        <v>0</v>
      </c>
      <c r="R26" s="24">
        <f t="shared" si="1"/>
        <v>0.004629629629629636</v>
      </c>
      <c r="S26" s="26">
        <v>18</v>
      </c>
      <c r="T26" s="27"/>
      <c r="U26" s="8"/>
    </row>
    <row r="27" spans="1:21" ht="15">
      <c r="A27" s="51" t="s">
        <v>110</v>
      </c>
      <c r="B27" s="49" t="s">
        <v>321</v>
      </c>
      <c r="C27" s="23" t="s">
        <v>275</v>
      </c>
      <c r="D27" s="23" t="s">
        <v>186</v>
      </c>
      <c r="E27" s="23" t="s">
        <v>179</v>
      </c>
      <c r="F27" s="28"/>
      <c r="G27" s="6"/>
      <c r="H27" s="24">
        <v>0.0381944444444444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4">
        <v>0.043599537037037034</v>
      </c>
      <c r="O27" s="24">
        <f t="shared" si="0"/>
        <v>0.005405092592592635</v>
      </c>
      <c r="P27" s="25">
        <v>0</v>
      </c>
      <c r="Q27" s="24">
        <v>0.0004050925925925926</v>
      </c>
      <c r="R27" s="24">
        <f t="shared" si="1"/>
        <v>0.005000000000000043</v>
      </c>
      <c r="S27" s="26">
        <v>19</v>
      </c>
      <c r="T27" s="27"/>
      <c r="U27" s="8"/>
    </row>
    <row r="28" spans="1:21" ht="15">
      <c r="A28" s="51" t="s">
        <v>96</v>
      </c>
      <c r="B28" s="49" t="s">
        <v>321</v>
      </c>
      <c r="C28" s="23" t="s">
        <v>270</v>
      </c>
      <c r="D28" s="23" t="s">
        <v>186</v>
      </c>
      <c r="E28" s="23" t="s">
        <v>179</v>
      </c>
      <c r="F28" s="28"/>
      <c r="G28" s="6"/>
      <c r="H28" s="24">
        <v>0.0326388888888889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4">
        <v>0.03795138888888889</v>
      </c>
      <c r="O28" s="24">
        <f t="shared" si="0"/>
        <v>0.005312499999999991</v>
      </c>
      <c r="P28" s="25">
        <v>0</v>
      </c>
      <c r="Q28" s="24">
        <v>0</v>
      </c>
      <c r="R28" s="24">
        <f t="shared" si="1"/>
        <v>0.005312499999999991</v>
      </c>
      <c r="S28" s="26">
        <v>20</v>
      </c>
      <c r="T28" s="27"/>
      <c r="U28" s="8"/>
    </row>
    <row r="29" spans="1:21" ht="15">
      <c r="A29" s="51" t="s">
        <v>81</v>
      </c>
      <c r="B29" s="49" t="s">
        <v>316</v>
      </c>
      <c r="C29" s="23" t="s">
        <v>267</v>
      </c>
      <c r="D29" s="23" t="s">
        <v>186</v>
      </c>
      <c r="E29" s="23" t="s">
        <v>179</v>
      </c>
      <c r="F29" s="28"/>
      <c r="G29" s="6"/>
      <c r="H29" s="24">
        <v>0.029861111111111113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4">
        <v>0.0352662037037037</v>
      </c>
      <c r="O29" s="24">
        <f t="shared" si="0"/>
        <v>0.00540509259259259</v>
      </c>
      <c r="P29" s="25">
        <v>0</v>
      </c>
      <c r="Q29" s="24">
        <v>0</v>
      </c>
      <c r="R29" s="24">
        <f t="shared" si="1"/>
        <v>0.00540509259259259</v>
      </c>
      <c r="S29" s="26">
        <v>21</v>
      </c>
      <c r="T29" s="27"/>
      <c r="U29" s="8"/>
    </row>
    <row r="30" spans="1:21" ht="15">
      <c r="A30" s="51" t="s">
        <v>227</v>
      </c>
      <c r="B30" s="49" t="s">
        <v>339</v>
      </c>
      <c r="C30" s="23" t="s">
        <v>304</v>
      </c>
      <c r="D30" s="23" t="s">
        <v>186</v>
      </c>
      <c r="E30" s="23" t="s">
        <v>179</v>
      </c>
      <c r="F30" s="28"/>
      <c r="G30" s="6"/>
      <c r="H30" s="24">
        <v>0.0666666666666667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4">
        <v>0.07224537037037036</v>
      </c>
      <c r="O30" s="24">
        <f t="shared" si="0"/>
        <v>0.005578703703703669</v>
      </c>
      <c r="P30" s="25">
        <v>0</v>
      </c>
      <c r="Q30" s="24">
        <v>0</v>
      </c>
      <c r="R30" s="24">
        <f t="shared" si="1"/>
        <v>0.005578703703703669</v>
      </c>
      <c r="S30" s="26">
        <v>22</v>
      </c>
      <c r="T30" s="27"/>
      <c r="U30" s="8"/>
    </row>
    <row r="31" spans="1:21" ht="15">
      <c r="A31" s="51" t="s">
        <v>97</v>
      </c>
      <c r="B31" s="49" t="s">
        <v>324</v>
      </c>
      <c r="C31" s="23" t="s">
        <v>281</v>
      </c>
      <c r="D31" s="23" t="s">
        <v>186</v>
      </c>
      <c r="E31" s="23" t="s">
        <v>179</v>
      </c>
      <c r="F31" s="28"/>
      <c r="G31" s="6"/>
      <c r="H31" s="24">
        <v>0.0430555555555555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24">
        <v>0.04880787037037037</v>
      </c>
      <c r="O31" s="24">
        <f t="shared" si="0"/>
        <v>0.00575231481481487</v>
      </c>
      <c r="P31" s="25">
        <v>0</v>
      </c>
      <c r="Q31" s="24">
        <v>0</v>
      </c>
      <c r="R31" s="24">
        <f t="shared" si="1"/>
        <v>0.00575231481481487</v>
      </c>
      <c r="S31" s="26">
        <v>23</v>
      </c>
      <c r="T31" s="27"/>
      <c r="U31" s="8"/>
    </row>
    <row r="32" spans="1:21" ht="15">
      <c r="A32" s="51" t="s">
        <v>103</v>
      </c>
      <c r="B32" s="49" t="s">
        <v>319</v>
      </c>
      <c r="C32" s="23" t="s">
        <v>274</v>
      </c>
      <c r="D32" s="23" t="s">
        <v>186</v>
      </c>
      <c r="E32" s="23" t="s">
        <v>179</v>
      </c>
      <c r="F32" s="28"/>
      <c r="G32" s="6"/>
      <c r="H32" s="24">
        <v>0.036111111111111115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4">
        <v>0.04306712962962963</v>
      </c>
      <c r="O32" s="24">
        <f t="shared" si="0"/>
        <v>0.006956018518518514</v>
      </c>
      <c r="P32" s="25">
        <v>0</v>
      </c>
      <c r="Q32" s="24">
        <v>0.00016203703703703703</v>
      </c>
      <c r="R32" s="24">
        <f t="shared" si="1"/>
        <v>0.006793981481481477</v>
      </c>
      <c r="S32" s="26">
        <v>24</v>
      </c>
      <c r="T32" s="27"/>
      <c r="U32" s="8"/>
    </row>
    <row r="33" spans="1:21" ht="15">
      <c r="A33" s="52"/>
      <c r="B33" s="1"/>
      <c r="C33" s="36"/>
      <c r="D33" s="36"/>
      <c r="E33" s="36"/>
      <c r="F33" s="37"/>
      <c r="G33" s="38"/>
      <c r="H33" s="39"/>
      <c r="I33" s="40"/>
      <c r="J33" s="40"/>
      <c r="K33" s="40"/>
      <c r="L33" s="40"/>
      <c r="M33" s="40"/>
      <c r="N33" s="39"/>
      <c r="O33" s="39"/>
      <c r="P33" s="40"/>
      <c r="Q33" s="40"/>
      <c r="R33" s="39"/>
      <c r="S33" s="41"/>
      <c r="T33" s="42"/>
      <c r="U33" s="43"/>
    </row>
    <row r="34" spans="2:21" ht="12.75">
      <c r="B34" s="33"/>
      <c r="C34" s="56" t="s">
        <v>27</v>
      </c>
      <c r="D34" s="56"/>
      <c r="E34" s="56"/>
      <c r="F34" s="56"/>
      <c r="G34" s="38"/>
      <c r="H34" s="44"/>
      <c r="I34" s="40"/>
      <c r="J34" s="40"/>
      <c r="K34" s="40"/>
      <c r="L34" s="40"/>
      <c r="M34" s="40"/>
      <c r="N34" s="39"/>
      <c r="O34" s="39"/>
      <c r="P34" s="40"/>
      <c r="Q34" s="40"/>
      <c r="R34" s="39"/>
      <c r="S34" s="41"/>
      <c r="T34" s="42" t="s">
        <v>28</v>
      </c>
      <c r="U34" s="38"/>
    </row>
    <row r="35" spans="2:9" ht="12.75">
      <c r="B35" s="33"/>
      <c r="C35" s="45"/>
      <c r="D35" s="45"/>
      <c r="E35" s="45"/>
      <c r="F35" s="45"/>
      <c r="G35" s="46"/>
      <c r="I35" s="46"/>
    </row>
    <row r="37" spans="3:16" ht="15">
      <c r="C37" s="57" t="s">
        <v>343</v>
      </c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47"/>
    </row>
    <row r="40" spans="3:5" ht="15">
      <c r="C40" s="50"/>
      <c r="E40" s="50"/>
    </row>
  </sheetData>
  <sheetProtection/>
  <mergeCells count="11">
    <mergeCell ref="C5:T5"/>
    <mergeCell ref="B6:C6"/>
    <mergeCell ref="O6:T6"/>
    <mergeCell ref="H8:M8"/>
    <mergeCell ref="C34:F34"/>
    <mergeCell ref="C37:O37"/>
    <mergeCell ref="O1:T1"/>
    <mergeCell ref="O2:Q2"/>
    <mergeCell ref="H3:N3"/>
    <mergeCell ref="Q3:U3"/>
    <mergeCell ref="A4:T4"/>
  </mergeCells>
  <printOptions/>
  <pageMargins left="0.75" right="0.75" top="1" bottom="1" header="0.5" footer="0.5"/>
  <pageSetup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view="pageBreakPreview" zoomScale="120" zoomScaleSheetLayoutView="120" zoomScalePageLayoutView="0" workbookViewId="0" topLeftCell="A1">
      <selection activeCell="G7" sqref="G7"/>
    </sheetView>
  </sheetViews>
  <sheetFormatPr defaultColWidth="9.00390625" defaultRowHeight="12.75"/>
  <cols>
    <col min="1" max="1" width="6.875" style="0" bestFit="1" customWidth="1"/>
    <col min="2" max="2" width="12.375" style="0" customWidth="1"/>
    <col min="3" max="3" width="19.875" style="0" customWidth="1"/>
    <col min="4" max="4" width="3.375" style="0" customWidth="1"/>
    <col min="5" max="5" width="5.00390625" style="0" customWidth="1"/>
    <col min="6" max="6" width="3.25390625" style="0" customWidth="1"/>
    <col min="7" max="7" width="3.375" style="0" customWidth="1"/>
    <col min="8" max="8" width="7.125" style="31" customWidth="1"/>
    <col min="9" max="10" width="3.125" style="0" customWidth="1"/>
    <col min="11" max="13" width="5.00390625" style="0" customWidth="1"/>
    <col min="14" max="14" width="7.25390625" style="0" customWidth="1"/>
    <col min="15" max="15" width="7.25390625" style="0" bestFit="1" customWidth="1"/>
    <col min="16" max="16" width="3.75390625" style="0" customWidth="1"/>
    <col min="17" max="18" width="7.375" style="0" customWidth="1"/>
    <col min="19" max="19" width="5.125" style="0" customWidth="1"/>
    <col min="20" max="20" width="4.75390625" style="0" customWidth="1"/>
    <col min="21" max="21" width="3.875" style="0" customWidth="1"/>
  </cols>
  <sheetData>
    <row r="1" spans="1:20" ht="15.75">
      <c r="A1" s="1"/>
      <c r="O1" s="58" t="s">
        <v>0</v>
      </c>
      <c r="P1" s="58"/>
      <c r="Q1" s="58"/>
      <c r="R1" s="58"/>
      <c r="S1" s="58"/>
      <c r="T1" s="58"/>
    </row>
    <row r="2" spans="1:17" ht="12.75">
      <c r="A2" s="1"/>
      <c r="O2" s="59" t="s">
        <v>1</v>
      </c>
      <c r="P2" s="59"/>
      <c r="Q2" s="59"/>
    </row>
    <row r="3" spans="1:21" ht="18">
      <c r="A3" s="2"/>
      <c r="B3" s="3"/>
      <c r="C3" s="3"/>
      <c r="D3" s="3"/>
      <c r="E3" s="3"/>
      <c r="F3" s="3"/>
      <c r="G3" s="3"/>
      <c r="H3" s="60" t="s">
        <v>347</v>
      </c>
      <c r="I3" s="60"/>
      <c r="J3" s="60"/>
      <c r="K3" s="60"/>
      <c r="L3" s="60"/>
      <c r="M3" s="60"/>
      <c r="N3" s="60"/>
      <c r="Q3" s="61" t="s">
        <v>340</v>
      </c>
      <c r="R3" s="61"/>
      <c r="S3" s="61"/>
      <c r="T3" s="61"/>
      <c r="U3" s="61"/>
    </row>
    <row r="4" spans="1:20" ht="15">
      <c r="A4" s="62" t="s">
        <v>345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</row>
    <row r="5" spans="1:20" ht="18">
      <c r="A5" s="2"/>
      <c r="B5" s="3"/>
      <c r="C5" s="63" t="s">
        <v>2</v>
      </c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</row>
    <row r="6" spans="1:20" ht="18">
      <c r="A6" s="2"/>
      <c r="B6" s="53" t="s">
        <v>346</v>
      </c>
      <c r="C6" s="53"/>
      <c r="D6" s="4"/>
      <c r="E6" s="4"/>
      <c r="F6" s="4"/>
      <c r="G6" s="3"/>
      <c r="H6" s="30"/>
      <c r="I6" s="3"/>
      <c r="J6" s="5"/>
      <c r="K6" s="3"/>
      <c r="O6" s="53" t="s">
        <v>341</v>
      </c>
      <c r="P6" s="53"/>
      <c r="Q6" s="53"/>
      <c r="R6" s="53"/>
      <c r="S6" s="53"/>
      <c r="T6" s="53"/>
    </row>
    <row r="7" spans="1:21" ht="61.5" customHeight="1">
      <c r="A7" s="6" t="s">
        <v>4</v>
      </c>
      <c r="B7" s="6" t="s">
        <v>5</v>
      </c>
      <c r="C7" s="6" t="s">
        <v>6</v>
      </c>
      <c r="D7" s="7" t="s">
        <v>7</v>
      </c>
      <c r="E7" s="14" t="s">
        <v>22</v>
      </c>
      <c r="F7" s="7" t="s">
        <v>8</v>
      </c>
      <c r="G7" s="14" t="s">
        <v>9</v>
      </c>
      <c r="H7" s="32" t="s">
        <v>10</v>
      </c>
      <c r="I7" s="9" t="s">
        <v>20</v>
      </c>
      <c r="J7" s="10" t="s">
        <v>21</v>
      </c>
      <c r="K7" s="9" t="s">
        <v>23</v>
      </c>
      <c r="L7" s="11" t="s">
        <v>25</v>
      </c>
      <c r="M7" s="11" t="s">
        <v>11</v>
      </c>
      <c r="N7" s="12" t="s">
        <v>12</v>
      </c>
      <c r="O7" s="13" t="s">
        <v>13</v>
      </c>
      <c r="P7" s="13" t="s">
        <v>26</v>
      </c>
      <c r="Q7" s="13" t="s">
        <v>311</v>
      </c>
      <c r="R7" s="14" t="s">
        <v>15</v>
      </c>
      <c r="S7" s="14" t="s">
        <v>16</v>
      </c>
      <c r="T7" s="48" t="s">
        <v>17</v>
      </c>
      <c r="U7" s="48"/>
    </row>
    <row r="8" spans="1:21" ht="15.75" customHeight="1">
      <c r="A8" s="29"/>
      <c r="B8" s="16"/>
      <c r="C8" s="17"/>
      <c r="D8" s="17"/>
      <c r="E8" s="17"/>
      <c r="F8" s="18"/>
      <c r="G8" s="15"/>
      <c r="H8" s="54" t="s">
        <v>24</v>
      </c>
      <c r="I8" s="55"/>
      <c r="J8" s="55"/>
      <c r="K8" s="55"/>
      <c r="L8" s="55"/>
      <c r="M8" s="55"/>
      <c r="N8" s="19"/>
      <c r="O8" s="19"/>
      <c r="P8" s="19"/>
      <c r="Q8" s="20"/>
      <c r="R8" s="19"/>
      <c r="S8" s="21"/>
      <c r="T8" s="22"/>
      <c r="U8" s="15"/>
    </row>
    <row r="9" spans="1:21" ht="15">
      <c r="A9" s="51" t="s">
        <v>108</v>
      </c>
      <c r="B9" s="49" t="s">
        <v>318</v>
      </c>
      <c r="C9" s="23" t="s">
        <v>289</v>
      </c>
      <c r="D9" s="23" t="s">
        <v>34</v>
      </c>
      <c r="E9" s="23" t="s">
        <v>179</v>
      </c>
      <c r="F9" s="28"/>
      <c r="G9" s="6"/>
      <c r="H9" s="24">
        <v>0.0506944444444444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4">
        <v>0.054143518518518514</v>
      </c>
      <c r="O9" s="24">
        <f aca="true" t="shared" si="0" ref="O9:O19">N9-H9</f>
        <v>0.0034490740740741113</v>
      </c>
      <c r="P9" s="25">
        <v>0</v>
      </c>
      <c r="Q9" s="24">
        <v>0.00017361111111111112</v>
      </c>
      <c r="R9" s="24">
        <f aca="true" t="shared" si="1" ref="R9:R19">O9-Q9</f>
        <v>0.0032754629629630004</v>
      </c>
      <c r="S9" s="26">
        <v>1</v>
      </c>
      <c r="T9" s="27"/>
      <c r="U9" s="8"/>
    </row>
    <row r="10" spans="1:21" ht="15">
      <c r="A10" s="51" t="s">
        <v>82</v>
      </c>
      <c r="B10" s="49" t="s">
        <v>317</v>
      </c>
      <c r="C10" s="23" t="s">
        <v>184</v>
      </c>
      <c r="D10" s="23" t="s">
        <v>34</v>
      </c>
      <c r="E10" s="23" t="s">
        <v>179</v>
      </c>
      <c r="F10" s="28"/>
      <c r="G10" s="6"/>
      <c r="H10" s="24">
        <v>0.0375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4">
        <v>0.041226851851851855</v>
      </c>
      <c r="O10" s="24">
        <f t="shared" si="0"/>
        <v>0.003726851851851856</v>
      </c>
      <c r="P10" s="25">
        <v>0</v>
      </c>
      <c r="Q10" s="24">
        <v>0</v>
      </c>
      <c r="R10" s="24">
        <f t="shared" si="1"/>
        <v>0.003726851851851856</v>
      </c>
      <c r="S10" s="26">
        <v>2</v>
      </c>
      <c r="T10" s="27"/>
      <c r="U10" s="8"/>
    </row>
    <row r="11" spans="1:21" ht="15">
      <c r="A11" s="51" t="s">
        <v>93</v>
      </c>
      <c r="B11" s="49" t="s">
        <v>318</v>
      </c>
      <c r="C11" s="23" t="s">
        <v>271</v>
      </c>
      <c r="D11" s="23" t="s">
        <v>34</v>
      </c>
      <c r="E11" s="23" t="s">
        <v>179</v>
      </c>
      <c r="F11" s="28"/>
      <c r="G11" s="6"/>
      <c r="H11" s="24">
        <v>0.0333333333333333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4">
        <v>0.03710648148148148</v>
      </c>
      <c r="O11" s="24">
        <f t="shared" si="0"/>
        <v>0.003773148148148185</v>
      </c>
      <c r="P11" s="25">
        <v>0</v>
      </c>
      <c r="Q11" s="24">
        <v>0</v>
      </c>
      <c r="R11" s="24">
        <f t="shared" si="1"/>
        <v>0.003773148148148185</v>
      </c>
      <c r="S11" s="26">
        <v>3</v>
      </c>
      <c r="T11" s="27"/>
      <c r="U11" s="8"/>
    </row>
    <row r="12" spans="1:21" ht="15">
      <c r="A12" s="51" t="s">
        <v>229</v>
      </c>
      <c r="B12" s="49" t="s">
        <v>324</v>
      </c>
      <c r="C12" s="23" t="s">
        <v>306</v>
      </c>
      <c r="D12" s="23" t="s">
        <v>34</v>
      </c>
      <c r="E12" s="23" t="s">
        <v>179</v>
      </c>
      <c r="F12" s="28"/>
      <c r="G12" s="6"/>
      <c r="H12" s="24">
        <v>0.06874999999999999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4">
        <v>0.07256944444444445</v>
      </c>
      <c r="O12" s="24">
        <f t="shared" si="0"/>
        <v>0.0038194444444444586</v>
      </c>
      <c r="P12" s="25">
        <v>0</v>
      </c>
      <c r="Q12" s="24">
        <v>0</v>
      </c>
      <c r="R12" s="24">
        <f t="shared" si="1"/>
        <v>0.0038194444444444586</v>
      </c>
      <c r="S12" s="26">
        <v>4</v>
      </c>
      <c r="T12" s="27"/>
      <c r="U12" s="8"/>
    </row>
    <row r="13" spans="1:21" ht="15">
      <c r="A13" s="51" t="s">
        <v>201</v>
      </c>
      <c r="B13" s="49" t="s">
        <v>339</v>
      </c>
      <c r="C13" s="23" t="s">
        <v>258</v>
      </c>
      <c r="D13" s="23" t="s">
        <v>34</v>
      </c>
      <c r="E13" s="23" t="s">
        <v>179</v>
      </c>
      <c r="F13" s="28"/>
      <c r="G13" s="6"/>
      <c r="H13" s="24">
        <v>0.0215277777777778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4">
        <v>0.0256712962962963</v>
      </c>
      <c r="O13" s="24">
        <f t="shared" si="0"/>
        <v>0.004143518518518501</v>
      </c>
      <c r="P13" s="25">
        <v>0</v>
      </c>
      <c r="Q13" s="24">
        <v>0.00020833333333333335</v>
      </c>
      <c r="R13" s="24">
        <f t="shared" si="1"/>
        <v>0.003935185185185168</v>
      </c>
      <c r="S13" s="26">
        <v>5</v>
      </c>
      <c r="T13" s="27"/>
      <c r="U13" s="8"/>
    </row>
    <row r="14" spans="1:21" ht="15">
      <c r="A14" s="51" t="s">
        <v>231</v>
      </c>
      <c r="B14" s="49" t="s">
        <v>320</v>
      </c>
      <c r="C14" s="23" t="s">
        <v>308</v>
      </c>
      <c r="D14" s="23" t="s">
        <v>34</v>
      </c>
      <c r="E14" s="23" t="s">
        <v>179</v>
      </c>
      <c r="F14" s="28"/>
      <c r="G14" s="6"/>
      <c r="H14" s="24">
        <v>0.0701388888888889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4">
        <v>0.07408564814814815</v>
      </c>
      <c r="O14" s="24">
        <f t="shared" si="0"/>
        <v>0.003946759259259247</v>
      </c>
      <c r="P14" s="25">
        <v>0</v>
      </c>
      <c r="Q14" s="24">
        <v>0</v>
      </c>
      <c r="R14" s="24">
        <f t="shared" si="1"/>
        <v>0.003946759259259247</v>
      </c>
      <c r="S14" s="26">
        <v>6</v>
      </c>
      <c r="T14" s="27"/>
      <c r="U14" s="8"/>
    </row>
    <row r="15" spans="1:21" ht="15">
      <c r="A15" s="51" t="s">
        <v>233</v>
      </c>
      <c r="B15" s="49" t="s">
        <v>335</v>
      </c>
      <c r="C15" s="23" t="s">
        <v>310</v>
      </c>
      <c r="D15" s="23" t="s">
        <v>34</v>
      </c>
      <c r="E15" s="23" t="s">
        <v>179</v>
      </c>
      <c r="F15" s="28"/>
      <c r="G15" s="6"/>
      <c r="H15" s="24">
        <v>0.07222222222222223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4">
        <v>0.07640046296296296</v>
      </c>
      <c r="O15" s="24">
        <f t="shared" si="0"/>
        <v>0.004178240740740732</v>
      </c>
      <c r="P15" s="25">
        <v>0</v>
      </c>
      <c r="Q15" s="24">
        <v>0</v>
      </c>
      <c r="R15" s="24">
        <f t="shared" si="1"/>
        <v>0.004178240740740732</v>
      </c>
      <c r="S15" s="26">
        <v>7</v>
      </c>
      <c r="T15" s="27"/>
      <c r="U15" s="8"/>
    </row>
    <row r="16" spans="1:21" ht="15">
      <c r="A16" s="51" t="s">
        <v>87</v>
      </c>
      <c r="B16" s="49" t="s">
        <v>324</v>
      </c>
      <c r="C16" s="23" t="s">
        <v>269</v>
      </c>
      <c r="D16" s="23" t="s">
        <v>34</v>
      </c>
      <c r="E16" s="23" t="s">
        <v>179</v>
      </c>
      <c r="F16" s="28"/>
      <c r="G16" s="6"/>
      <c r="H16" s="24">
        <v>0.03125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4">
        <v>0.03543981481481481</v>
      </c>
      <c r="O16" s="24">
        <f t="shared" si="0"/>
        <v>0.004189814814814813</v>
      </c>
      <c r="P16" s="25">
        <v>0</v>
      </c>
      <c r="Q16" s="24">
        <v>0</v>
      </c>
      <c r="R16" s="24">
        <f t="shared" si="1"/>
        <v>0.004189814814814813</v>
      </c>
      <c r="S16" s="26">
        <v>8</v>
      </c>
      <c r="T16" s="27"/>
      <c r="U16" s="8"/>
    </row>
    <row r="17" spans="1:21" ht="15">
      <c r="A17" s="51" t="s">
        <v>202</v>
      </c>
      <c r="B17" s="49" t="s">
        <v>332</v>
      </c>
      <c r="C17" s="23" t="s">
        <v>259</v>
      </c>
      <c r="D17" s="23" t="s">
        <v>34</v>
      </c>
      <c r="E17" s="23" t="s">
        <v>179</v>
      </c>
      <c r="F17" s="28"/>
      <c r="G17" s="6"/>
      <c r="H17" s="24">
        <v>0.0222222222222222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4">
        <v>0.027129629629629632</v>
      </c>
      <c r="O17" s="24">
        <f t="shared" si="0"/>
        <v>0.004907407407407433</v>
      </c>
      <c r="P17" s="25">
        <v>0</v>
      </c>
      <c r="Q17" s="24">
        <v>0</v>
      </c>
      <c r="R17" s="24">
        <f t="shared" si="1"/>
        <v>0.004907407407407433</v>
      </c>
      <c r="S17" s="26">
        <v>9</v>
      </c>
      <c r="T17" s="27"/>
      <c r="U17" s="8"/>
    </row>
    <row r="18" spans="1:21" ht="15.75" customHeight="1">
      <c r="A18" s="51" t="s">
        <v>104</v>
      </c>
      <c r="B18" s="49" t="s">
        <v>321</v>
      </c>
      <c r="C18" s="23" t="s">
        <v>277</v>
      </c>
      <c r="D18" s="23" t="s">
        <v>34</v>
      </c>
      <c r="E18" s="23" t="s">
        <v>179</v>
      </c>
      <c r="F18" s="28"/>
      <c r="G18" s="6"/>
      <c r="H18" s="24">
        <v>0.0395833333333333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4">
        <v>0.046099537037037036</v>
      </c>
      <c r="O18" s="24">
        <f t="shared" si="0"/>
        <v>0.006516203703703739</v>
      </c>
      <c r="P18" s="25">
        <v>0</v>
      </c>
      <c r="Q18" s="24">
        <v>0</v>
      </c>
      <c r="R18" s="24">
        <f t="shared" si="1"/>
        <v>0.006516203703703739</v>
      </c>
      <c r="S18" s="26">
        <v>10</v>
      </c>
      <c r="T18" s="27"/>
      <c r="U18" s="8"/>
    </row>
    <row r="19" spans="1:21" ht="14.25" customHeight="1">
      <c r="A19" s="51" t="s">
        <v>94</v>
      </c>
      <c r="B19" s="49" t="s">
        <v>319</v>
      </c>
      <c r="C19" s="23" t="s">
        <v>272</v>
      </c>
      <c r="D19" s="23" t="s">
        <v>34</v>
      </c>
      <c r="E19" s="23" t="s">
        <v>179</v>
      </c>
      <c r="F19" s="28"/>
      <c r="G19" s="6"/>
      <c r="H19" s="24">
        <v>0.0340277777777778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4">
        <v>0.04171296296296296</v>
      </c>
      <c r="O19" s="24">
        <f t="shared" si="0"/>
        <v>0.007685185185185156</v>
      </c>
      <c r="P19" s="25">
        <v>0</v>
      </c>
      <c r="Q19" s="24">
        <v>0</v>
      </c>
      <c r="R19" s="24">
        <f t="shared" si="1"/>
        <v>0.007685185185185156</v>
      </c>
      <c r="S19" s="26">
        <v>11</v>
      </c>
      <c r="T19" s="27"/>
      <c r="U19" s="8"/>
    </row>
    <row r="20" spans="1:21" ht="15">
      <c r="A20" s="52"/>
      <c r="B20" s="1"/>
      <c r="C20" s="36"/>
      <c r="D20" s="36"/>
      <c r="E20" s="36"/>
      <c r="F20" s="37"/>
      <c r="G20" s="38"/>
      <c r="H20" s="39"/>
      <c r="I20" s="40"/>
      <c r="J20" s="40"/>
      <c r="K20" s="40"/>
      <c r="L20" s="40"/>
      <c r="M20" s="40"/>
      <c r="N20" s="39"/>
      <c r="O20" s="39"/>
      <c r="P20" s="40"/>
      <c r="Q20" s="40"/>
      <c r="R20" s="39"/>
      <c r="S20" s="41"/>
      <c r="T20" s="42"/>
      <c r="U20" s="43"/>
    </row>
    <row r="21" spans="2:21" ht="12.75">
      <c r="B21" s="33"/>
      <c r="C21" s="56" t="s">
        <v>27</v>
      </c>
      <c r="D21" s="56"/>
      <c r="E21" s="56"/>
      <c r="F21" s="56"/>
      <c r="G21" s="38"/>
      <c r="H21" s="44"/>
      <c r="I21" s="40"/>
      <c r="J21" s="40"/>
      <c r="K21" s="40"/>
      <c r="L21" s="40"/>
      <c r="M21" s="40"/>
      <c r="N21" s="39"/>
      <c r="O21" s="39"/>
      <c r="P21" s="40"/>
      <c r="Q21" s="40"/>
      <c r="R21" s="39"/>
      <c r="S21" s="41"/>
      <c r="T21" s="42" t="s">
        <v>28</v>
      </c>
      <c r="U21" s="38"/>
    </row>
    <row r="22" spans="2:9" ht="12.75">
      <c r="B22" s="33"/>
      <c r="C22" s="45"/>
      <c r="D22" s="45"/>
      <c r="E22" s="45"/>
      <c r="F22" s="45"/>
      <c r="G22" s="46"/>
      <c r="I22" s="46"/>
    </row>
    <row r="24" spans="3:16" ht="15">
      <c r="C24" s="57" t="s">
        <v>343</v>
      </c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47"/>
    </row>
    <row r="27" spans="3:5" ht="15">
      <c r="C27" s="50"/>
      <c r="E27" s="50"/>
    </row>
  </sheetData>
  <sheetProtection/>
  <mergeCells count="11">
    <mergeCell ref="C5:T5"/>
    <mergeCell ref="B6:C6"/>
    <mergeCell ref="O6:T6"/>
    <mergeCell ref="H8:M8"/>
    <mergeCell ref="C21:F21"/>
    <mergeCell ref="C24:O24"/>
    <mergeCell ref="O1:T1"/>
    <mergeCell ref="O2:Q2"/>
    <mergeCell ref="H3:N3"/>
    <mergeCell ref="Q3:U3"/>
    <mergeCell ref="A4:T4"/>
  </mergeCells>
  <printOptions/>
  <pageMargins left="0.75" right="0.75" top="1" bottom="1" header="0.5" footer="0.5"/>
  <pageSetup horizontalDpi="600" verticalDpi="600" orientation="landscape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28"/>
  <sheetViews>
    <sheetView view="pageBreakPreview" zoomScale="120" zoomScaleSheetLayoutView="120" zoomScalePageLayoutView="0" workbookViewId="0" topLeftCell="A1">
      <selection activeCell="C7" sqref="C7"/>
    </sheetView>
  </sheetViews>
  <sheetFormatPr defaultColWidth="9.00390625" defaultRowHeight="12.75"/>
  <cols>
    <col min="1" max="1" width="4.625" style="0" customWidth="1"/>
    <col min="2" max="2" width="13.75390625" style="0" customWidth="1"/>
    <col min="3" max="3" width="22.375" style="0" customWidth="1"/>
    <col min="4" max="4" width="3.375" style="0" customWidth="1"/>
    <col min="5" max="5" width="5.00390625" style="0" customWidth="1"/>
    <col min="6" max="6" width="3.25390625" style="0" customWidth="1"/>
    <col min="7" max="7" width="5.00390625" style="0" customWidth="1"/>
    <col min="8" max="8" width="7.125" style="31" customWidth="1"/>
    <col min="9" max="10" width="3.125" style="0" customWidth="1"/>
    <col min="11" max="13" width="5.00390625" style="0" customWidth="1"/>
    <col min="14" max="14" width="8.00390625" style="0" customWidth="1"/>
    <col min="15" max="15" width="7.25390625" style="0" bestFit="1" customWidth="1"/>
    <col min="16" max="16" width="3.375" style="0" customWidth="1"/>
    <col min="17" max="17" width="7.375" style="0" customWidth="1"/>
    <col min="18" max="18" width="7.75390625" style="0" customWidth="1"/>
    <col min="19" max="19" width="4.125" style="0" customWidth="1"/>
    <col min="20" max="20" width="5.875" style="0" customWidth="1"/>
    <col min="21" max="21" width="3.875" style="0" customWidth="1"/>
  </cols>
  <sheetData>
    <row r="1" spans="1:20" ht="15.75">
      <c r="A1" s="1"/>
      <c r="O1" s="58" t="s">
        <v>0</v>
      </c>
      <c r="P1" s="58"/>
      <c r="Q1" s="58"/>
      <c r="R1" s="58"/>
      <c r="S1" s="58"/>
      <c r="T1" s="58"/>
    </row>
    <row r="2" spans="1:17" ht="12.75">
      <c r="A2" s="1"/>
      <c r="O2" s="59" t="s">
        <v>1</v>
      </c>
      <c r="P2" s="59"/>
      <c r="Q2" s="59"/>
    </row>
    <row r="3" spans="1:21" ht="18">
      <c r="A3" s="2"/>
      <c r="B3" s="3"/>
      <c r="C3" s="3"/>
      <c r="D3" s="3"/>
      <c r="E3" s="3"/>
      <c r="F3" s="3"/>
      <c r="G3" s="3"/>
      <c r="H3" s="60" t="s">
        <v>344</v>
      </c>
      <c r="I3" s="60"/>
      <c r="J3" s="60"/>
      <c r="K3" s="60"/>
      <c r="L3" s="60"/>
      <c r="M3" s="60"/>
      <c r="N3" s="60"/>
      <c r="Q3" s="61" t="s">
        <v>340</v>
      </c>
      <c r="R3" s="61"/>
      <c r="S3" s="61"/>
      <c r="T3" s="61"/>
      <c r="U3" s="61"/>
    </row>
    <row r="4" spans="1:20" ht="15">
      <c r="A4" s="62" t="s">
        <v>345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</row>
    <row r="5" spans="1:20" ht="18">
      <c r="A5" s="2"/>
      <c r="B5" s="3"/>
      <c r="C5" s="63" t="s">
        <v>2</v>
      </c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</row>
    <row r="6" spans="1:20" ht="18">
      <c r="A6" s="2"/>
      <c r="B6" s="53" t="s">
        <v>346</v>
      </c>
      <c r="C6" s="53"/>
      <c r="D6" s="4"/>
      <c r="E6" s="4"/>
      <c r="F6" s="4"/>
      <c r="G6" s="3"/>
      <c r="H6" s="30"/>
      <c r="I6" s="3"/>
      <c r="J6" s="5"/>
      <c r="K6" s="3"/>
      <c r="O6" s="53" t="s">
        <v>341</v>
      </c>
      <c r="P6" s="53"/>
      <c r="Q6" s="53"/>
      <c r="R6" s="53"/>
      <c r="S6" s="53"/>
      <c r="T6" s="53"/>
    </row>
    <row r="7" spans="1:21" ht="61.5" customHeight="1">
      <c r="A7" s="6" t="s">
        <v>4</v>
      </c>
      <c r="B7" s="6" t="s">
        <v>5</v>
      </c>
      <c r="C7" s="6" t="s">
        <v>6</v>
      </c>
      <c r="D7" s="7" t="s">
        <v>7</v>
      </c>
      <c r="E7" s="14" t="s">
        <v>22</v>
      </c>
      <c r="F7" s="7" t="s">
        <v>8</v>
      </c>
      <c r="G7" s="8" t="s">
        <v>9</v>
      </c>
      <c r="H7" s="32" t="s">
        <v>10</v>
      </c>
      <c r="I7" s="9" t="s">
        <v>20</v>
      </c>
      <c r="J7" s="10" t="s">
        <v>21</v>
      </c>
      <c r="K7" s="9" t="s">
        <v>23</v>
      </c>
      <c r="L7" s="11" t="s">
        <v>25</v>
      </c>
      <c r="M7" s="11" t="s">
        <v>11</v>
      </c>
      <c r="N7" s="12" t="s">
        <v>12</v>
      </c>
      <c r="O7" s="13" t="s">
        <v>13</v>
      </c>
      <c r="P7" s="13" t="s">
        <v>26</v>
      </c>
      <c r="Q7" s="13" t="s">
        <v>311</v>
      </c>
      <c r="R7" s="14" t="s">
        <v>15</v>
      </c>
      <c r="S7" s="14" t="s">
        <v>16</v>
      </c>
      <c r="T7" s="48" t="s">
        <v>17</v>
      </c>
      <c r="U7" s="48"/>
    </row>
    <row r="8" spans="1:21" ht="15.75" customHeight="1">
      <c r="A8" s="29"/>
      <c r="B8" s="16"/>
      <c r="C8" s="17"/>
      <c r="D8" s="17"/>
      <c r="E8" s="17"/>
      <c r="F8" s="18"/>
      <c r="G8" s="15"/>
      <c r="H8" s="54" t="s">
        <v>24</v>
      </c>
      <c r="I8" s="55"/>
      <c r="J8" s="55"/>
      <c r="K8" s="55"/>
      <c r="L8" s="55"/>
      <c r="M8" s="55"/>
      <c r="N8" s="19"/>
      <c r="O8" s="19"/>
      <c r="P8" s="19"/>
      <c r="Q8" s="20"/>
      <c r="R8" s="19"/>
      <c r="S8" s="21"/>
      <c r="T8" s="22"/>
      <c r="U8" s="15"/>
    </row>
    <row r="9" spans="1:21" ht="14.25" customHeight="1">
      <c r="A9" s="51" t="s">
        <v>191</v>
      </c>
      <c r="B9" s="49" t="s">
        <v>337</v>
      </c>
      <c r="C9" s="23" t="s">
        <v>237</v>
      </c>
      <c r="D9" s="23" t="s">
        <v>34</v>
      </c>
      <c r="E9" s="23" t="s">
        <v>314</v>
      </c>
      <c r="F9" s="28"/>
      <c r="G9" s="6"/>
      <c r="H9" s="24">
        <v>0.00208333333333333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4">
        <v>0.006319444444444444</v>
      </c>
      <c r="O9" s="24">
        <f aca="true" t="shared" si="0" ref="O9:O20">N9-H9</f>
        <v>0.004236111111111114</v>
      </c>
      <c r="P9" s="25">
        <v>0</v>
      </c>
      <c r="Q9" s="24">
        <v>0.0005324074074074074</v>
      </c>
      <c r="R9" s="24">
        <f aca="true" t="shared" si="1" ref="R9:R20">O9-Q9</f>
        <v>0.0037037037037037064</v>
      </c>
      <c r="S9" s="26">
        <v>1</v>
      </c>
      <c r="T9" s="27">
        <f>R9/$R$9</f>
        <v>1</v>
      </c>
      <c r="U9" s="8"/>
    </row>
    <row r="10" spans="1:21" ht="14.25" customHeight="1">
      <c r="A10" s="51" t="s">
        <v>196</v>
      </c>
      <c r="B10" s="49" t="s">
        <v>339</v>
      </c>
      <c r="C10" s="23" t="s">
        <v>246</v>
      </c>
      <c r="D10" s="23" t="s">
        <v>34</v>
      </c>
      <c r="E10" s="23" t="s">
        <v>314</v>
      </c>
      <c r="F10" s="28"/>
      <c r="G10" s="6"/>
      <c r="H10" s="24">
        <v>0.011111111111111112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4">
        <v>0.014965277777777779</v>
      </c>
      <c r="O10" s="24">
        <f t="shared" si="0"/>
        <v>0.003854166666666667</v>
      </c>
      <c r="P10" s="25">
        <v>0</v>
      </c>
      <c r="Q10" s="24">
        <v>0</v>
      </c>
      <c r="R10" s="24">
        <f t="shared" si="1"/>
        <v>0.003854166666666667</v>
      </c>
      <c r="S10" s="26">
        <v>2</v>
      </c>
      <c r="T10" s="27">
        <f aca="true" t="shared" si="2" ref="T10:T20">R10/$R$9</f>
        <v>1.0406249999999995</v>
      </c>
      <c r="U10" s="8"/>
    </row>
    <row r="11" spans="1:21" ht="15">
      <c r="A11" s="51" t="s">
        <v>71</v>
      </c>
      <c r="B11" s="49" t="s">
        <v>317</v>
      </c>
      <c r="C11" s="23" t="s">
        <v>250</v>
      </c>
      <c r="D11" s="23" t="s">
        <v>34</v>
      </c>
      <c r="E11" s="23" t="s">
        <v>314</v>
      </c>
      <c r="F11" s="28"/>
      <c r="G11" s="6"/>
      <c r="H11" s="24">
        <v>0.0138888888888889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4">
        <v>0.018391203703703705</v>
      </c>
      <c r="O11" s="24">
        <f t="shared" si="0"/>
        <v>0.0045023148148148045</v>
      </c>
      <c r="P11" s="25">
        <v>0</v>
      </c>
      <c r="Q11" s="24">
        <v>0</v>
      </c>
      <c r="R11" s="24">
        <f t="shared" si="1"/>
        <v>0.0045023148148148045</v>
      </c>
      <c r="S11" s="26">
        <v>3</v>
      </c>
      <c r="T11" s="27">
        <f t="shared" si="2"/>
        <v>1.2156249999999964</v>
      </c>
      <c r="U11" s="8"/>
    </row>
    <row r="12" spans="1:21" ht="30">
      <c r="A12" s="51" t="s">
        <v>203</v>
      </c>
      <c r="B12" s="49" t="s">
        <v>338</v>
      </c>
      <c r="C12" s="23" t="s">
        <v>266</v>
      </c>
      <c r="D12" s="23" t="s">
        <v>34</v>
      </c>
      <c r="E12" s="23" t="s">
        <v>314</v>
      </c>
      <c r="F12" s="28"/>
      <c r="G12" s="6"/>
      <c r="H12" s="24">
        <v>0.02847222222222222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4">
        <v>0.03373842592592593</v>
      </c>
      <c r="O12" s="24">
        <f t="shared" si="0"/>
        <v>0.005266203703703707</v>
      </c>
      <c r="P12" s="25">
        <v>0</v>
      </c>
      <c r="Q12" s="24">
        <v>0</v>
      </c>
      <c r="R12" s="24">
        <f t="shared" si="1"/>
        <v>0.005266203703703707</v>
      </c>
      <c r="S12" s="26">
        <v>4</v>
      </c>
      <c r="T12" s="27">
        <f t="shared" si="2"/>
        <v>1.4218749999999998</v>
      </c>
      <c r="U12" s="8"/>
    </row>
    <row r="13" spans="1:21" ht="15">
      <c r="A13" s="51" t="s">
        <v>199</v>
      </c>
      <c r="B13" s="49" t="s">
        <v>338</v>
      </c>
      <c r="C13" s="23" t="s">
        <v>256</v>
      </c>
      <c r="D13" s="23" t="s">
        <v>34</v>
      </c>
      <c r="E13" s="23" t="s">
        <v>314</v>
      </c>
      <c r="F13" s="28"/>
      <c r="G13" s="6"/>
      <c r="H13" s="24">
        <v>0.0201388888888889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4">
        <v>0.02579861111111111</v>
      </c>
      <c r="O13" s="24">
        <f t="shared" si="0"/>
        <v>0.005659722222222208</v>
      </c>
      <c r="P13" s="25">
        <v>0</v>
      </c>
      <c r="Q13" s="24">
        <v>0</v>
      </c>
      <c r="R13" s="24">
        <f t="shared" si="1"/>
        <v>0.005659722222222208</v>
      </c>
      <c r="S13" s="26">
        <v>5</v>
      </c>
      <c r="T13" s="27">
        <f t="shared" si="2"/>
        <v>1.528124999999995</v>
      </c>
      <c r="U13" s="8"/>
    </row>
    <row r="14" spans="1:21" ht="15">
      <c r="A14" s="51" t="s">
        <v>54</v>
      </c>
      <c r="B14" s="49" t="s">
        <v>317</v>
      </c>
      <c r="C14" s="23" t="s">
        <v>236</v>
      </c>
      <c r="D14" s="23" t="s">
        <v>34</v>
      </c>
      <c r="E14" s="23" t="s">
        <v>314</v>
      </c>
      <c r="F14" s="28"/>
      <c r="G14" s="6"/>
      <c r="H14" s="24">
        <v>0.00138888888888889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4">
        <v>0.007453703703703703</v>
      </c>
      <c r="O14" s="24">
        <f t="shared" si="0"/>
        <v>0.006064814814814813</v>
      </c>
      <c r="P14" s="25">
        <v>0</v>
      </c>
      <c r="Q14" s="24">
        <v>0.0004050925925925926</v>
      </c>
      <c r="R14" s="24">
        <f t="shared" si="1"/>
        <v>0.0056597222222222205</v>
      </c>
      <c r="S14" s="26">
        <v>6</v>
      </c>
      <c r="T14" s="27">
        <f t="shared" si="2"/>
        <v>1.5281249999999984</v>
      </c>
      <c r="U14" s="8"/>
    </row>
    <row r="15" spans="1:21" ht="15">
      <c r="A15" s="51" t="s">
        <v>75</v>
      </c>
      <c r="B15" s="49" t="s">
        <v>327</v>
      </c>
      <c r="C15" s="23" t="s">
        <v>273</v>
      </c>
      <c r="D15" s="23" t="s">
        <v>34</v>
      </c>
      <c r="E15" s="23" t="s">
        <v>314</v>
      </c>
      <c r="F15" s="28"/>
      <c r="G15" s="6"/>
      <c r="H15" s="24">
        <v>0.0347222222222222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4">
        <v>0.040428240740740744</v>
      </c>
      <c r="O15" s="24">
        <f t="shared" si="0"/>
        <v>0.005706018518518541</v>
      </c>
      <c r="P15" s="25">
        <v>0</v>
      </c>
      <c r="Q15" s="24">
        <v>0</v>
      </c>
      <c r="R15" s="24">
        <f t="shared" si="1"/>
        <v>0.005706018518518541</v>
      </c>
      <c r="S15" s="26">
        <v>7</v>
      </c>
      <c r="T15" s="27">
        <f t="shared" si="2"/>
        <v>1.5406250000000048</v>
      </c>
      <c r="U15" s="8"/>
    </row>
    <row r="16" spans="1:21" ht="15">
      <c r="A16" s="51" t="s">
        <v>50</v>
      </c>
      <c r="B16" s="49" t="s">
        <v>327</v>
      </c>
      <c r="C16" s="23" t="s">
        <v>239</v>
      </c>
      <c r="D16" s="23" t="s">
        <v>34</v>
      </c>
      <c r="E16" s="23" t="s">
        <v>314</v>
      </c>
      <c r="F16" s="28"/>
      <c r="G16" s="6"/>
      <c r="H16" s="24">
        <v>0.00347222222222222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4">
        <v>0.009664351851851851</v>
      </c>
      <c r="O16" s="24">
        <f t="shared" si="0"/>
        <v>0.006192129629629631</v>
      </c>
      <c r="P16" s="25">
        <v>0</v>
      </c>
      <c r="Q16" s="24">
        <v>0</v>
      </c>
      <c r="R16" s="24">
        <f t="shared" si="1"/>
        <v>0.006192129629629631</v>
      </c>
      <c r="S16" s="26">
        <v>8</v>
      </c>
      <c r="T16" s="27">
        <f t="shared" si="2"/>
        <v>1.6718749999999991</v>
      </c>
      <c r="U16" s="8"/>
    </row>
    <row r="17" spans="1:21" ht="15">
      <c r="A17" s="51" t="s">
        <v>204</v>
      </c>
      <c r="B17" s="49" t="s">
        <v>316</v>
      </c>
      <c r="C17" s="23" t="s">
        <v>323</v>
      </c>
      <c r="D17" s="23" t="s">
        <v>34</v>
      </c>
      <c r="E17" s="23" t="s">
        <v>314</v>
      </c>
      <c r="F17" s="28"/>
      <c r="G17" s="6"/>
      <c r="H17" s="24">
        <v>0.03680555555555556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4">
        <v>0.04313657407407407</v>
      </c>
      <c r="O17" s="24">
        <f t="shared" si="0"/>
        <v>0.006331018518518514</v>
      </c>
      <c r="P17" s="25">
        <v>0</v>
      </c>
      <c r="Q17" s="24">
        <v>0</v>
      </c>
      <c r="R17" s="24">
        <f t="shared" si="1"/>
        <v>0.006331018518518514</v>
      </c>
      <c r="S17" s="26">
        <v>9</v>
      </c>
      <c r="T17" s="27">
        <f t="shared" si="2"/>
        <v>1.7093749999999974</v>
      </c>
      <c r="U17" s="8"/>
    </row>
    <row r="18" spans="1:21" ht="15">
      <c r="A18" s="51" t="s">
        <v>58</v>
      </c>
      <c r="B18" s="49" t="s">
        <v>313</v>
      </c>
      <c r="C18" s="23" t="s">
        <v>240</v>
      </c>
      <c r="D18" s="23" t="s">
        <v>34</v>
      </c>
      <c r="E18" s="23" t="s">
        <v>314</v>
      </c>
      <c r="F18" s="28"/>
      <c r="G18" s="6"/>
      <c r="H18" s="24">
        <v>0.00416666666666667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4">
        <v>0.011932870370370371</v>
      </c>
      <c r="O18" s="24">
        <f t="shared" si="0"/>
        <v>0.007766203703703701</v>
      </c>
      <c r="P18" s="25">
        <v>0</v>
      </c>
      <c r="Q18" s="24">
        <v>0</v>
      </c>
      <c r="R18" s="24">
        <f t="shared" si="1"/>
        <v>0.007766203703703701</v>
      </c>
      <c r="S18" s="26">
        <v>10</v>
      </c>
      <c r="T18" s="27">
        <f t="shared" si="2"/>
        <v>2.0968749999999976</v>
      </c>
      <c r="U18" s="8"/>
    </row>
    <row r="19" spans="1:21" ht="15">
      <c r="A19" s="51" t="s">
        <v>49</v>
      </c>
      <c r="B19" s="49" t="s">
        <v>313</v>
      </c>
      <c r="C19" s="23" t="s">
        <v>234</v>
      </c>
      <c r="D19" s="23" t="s">
        <v>34</v>
      </c>
      <c r="E19" s="23" t="s">
        <v>314</v>
      </c>
      <c r="F19" s="28"/>
      <c r="G19" s="6"/>
      <c r="H19" s="24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4">
        <v>0.009247685185185185</v>
      </c>
      <c r="O19" s="24">
        <f t="shared" si="0"/>
        <v>0.009247685185185185</v>
      </c>
      <c r="P19" s="25">
        <v>0</v>
      </c>
      <c r="Q19" s="24">
        <v>0</v>
      </c>
      <c r="R19" s="24">
        <f t="shared" si="1"/>
        <v>0.009247685185185185</v>
      </c>
      <c r="S19" s="26">
        <v>11</v>
      </c>
      <c r="T19" s="27">
        <f t="shared" si="2"/>
        <v>2.496874999999998</v>
      </c>
      <c r="U19" s="8"/>
    </row>
    <row r="20" spans="1:21" ht="15">
      <c r="A20" s="51" t="s">
        <v>67</v>
      </c>
      <c r="B20" s="49" t="s">
        <v>313</v>
      </c>
      <c r="C20" s="23" t="s">
        <v>247</v>
      </c>
      <c r="D20" s="23" t="s">
        <v>34</v>
      </c>
      <c r="E20" s="23" t="s">
        <v>314</v>
      </c>
      <c r="F20" s="28"/>
      <c r="G20" s="6"/>
      <c r="H20" s="24">
        <v>0.0118055555555556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4">
        <v>0.022847222222222224</v>
      </c>
      <c r="O20" s="24">
        <f t="shared" si="0"/>
        <v>0.011041666666666623</v>
      </c>
      <c r="P20" s="25">
        <v>0</v>
      </c>
      <c r="Q20" s="24">
        <v>0</v>
      </c>
      <c r="R20" s="24">
        <f t="shared" si="1"/>
        <v>0.011041666666666623</v>
      </c>
      <c r="S20" s="26">
        <v>12</v>
      </c>
      <c r="T20" s="27">
        <f t="shared" si="2"/>
        <v>2.981249999999986</v>
      </c>
      <c r="U20" s="8"/>
    </row>
    <row r="21" spans="1:21" ht="15">
      <c r="A21" s="52"/>
      <c r="B21" s="1"/>
      <c r="C21" s="36"/>
      <c r="D21" s="36"/>
      <c r="E21" s="36"/>
      <c r="F21" s="37"/>
      <c r="G21" s="38"/>
      <c r="H21" s="39"/>
      <c r="I21" s="40"/>
      <c r="J21" s="40"/>
      <c r="K21" s="40"/>
      <c r="L21" s="40"/>
      <c r="M21" s="40"/>
      <c r="N21" s="39"/>
      <c r="O21" s="39"/>
      <c r="P21" s="40"/>
      <c r="Q21" s="40"/>
      <c r="R21" s="39"/>
      <c r="S21" s="41"/>
      <c r="T21" s="42"/>
      <c r="U21" s="43"/>
    </row>
    <row r="22" spans="2:21" ht="12.75">
      <c r="B22" s="33"/>
      <c r="C22" s="56" t="s">
        <v>27</v>
      </c>
      <c r="D22" s="56"/>
      <c r="E22" s="56"/>
      <c r="F22" s="56"/>
      <c r="G22" s="38"/>
      <c r="H22" s="44"/>
      <c r="I22" s="40"/>
      <c r="J22" s="40"/>
      <c r="K22" s="40"/>
      <c r="L22" s="40"/>
      <c r="M22" s="40"/>
      <c r="N22" s="39"/>
      <c r="O22" s="39"/>
      <c r="P22" s="40"/>
      <c r="Q22" s="40"/>
      <c r="R22" s="39"/>
      <c r="S22" s="41"/>
      <c r="T22" s="42" t="s">
        <v>28</v>
      </c>
      <c r="U22" s="38"/>
    </row>
    <row r="23" spans="2:9" ht="12.75">
      <c r="B23" s="33"/>
      <c r="C23" s="45"/>
      <c r="D23" s="45"/>
      <c r="E23" s="45"/>
      <c r="F23" s="45"/>
      <c r="G23" s="46"/>
      <c r="I23" s="46"/>
    </row>
    <row r="25" spans="3:16" ht="15">
      <c r="C25" s="57" t="s">
        <v>343</v>
      </c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47"/>
    </row>
    <row r="28" spans="3:5" ht="15">
      <c r="C28" s="50"/>
      <c r="E28" s="50"/>
    </row>
  </sheetData>
  <sheetProtection/>
  <mergeCells count="11">
    <mergeCell ref="C5:T5"/>
    <mergeCell ref="B6:C6"/>
    <mergeCell ref="O6:T6"/>
    <mergeCell ref="H8:M8"/>
    <mergeCell ref="C22:F22"/>
    <mergeCell ref="C25:O25"/>
    <mergeCell ref="O1:T1"/>
    <mergeCell ref="O2:Q2"/>
    <mergeCell ref="H3:N3"/>
    <mergeCell ref="Q3:U3"/>
    <mergeCell ref="A4:T4"/>
  </mergeCells>
  <printOptions/>
  <pageMargins left="0.75" right="0.75" top="1" bottom="1" header="0.5" footer="0.5"/>
  <pageSetup horizontalDpi="600" verticalDpi="600" orientation="landscape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28"/>
  <sheetViews>
    <sheetView tabSelected="1" view="pageBreakPreview" zoomScale="120" zoomScaleSheetLayoutView="120" zoomScalePageLayoutView="0" workbookViewId="0" topLeftCell="A1">
      <selection activeCell="B6" sqref="B6:C6"/>
    </sheetView>
  </sheetViews>
  <sheetFormatPr defaultColWidth="9.00390625" defaultRowHeight="12.75"/>
  <cols>
    <col min="1" max="1" width="4.25390625" style="0" customWidth="1"/>
    <col min="2" max="2" width="13.75390625" style="0" customWidth="1"/>
    <col min="3" max="3" width="19.125" style="0" customWidth="1"/>
    <col min="4" max="4" width="2.625" style="0" customWidth="1"/>
    <col min="5" max="5" width="4.375" style="0" customWidth="1"/>
    <col min="6" max="6" width="3.25390625" style="0" customWidth="1"/>
    <col min="7" max="7" width="3.125" style="0" customWidth="1"/>
    <col min="8" max="8" width="7.125" style="31" customWidth="1"/>
    <col min="9" max="10" width="3.125" style="0" customWidth="1"/>
    <col min="11" max="13" width="5.00390625" style="0" customWidth="1"/>
    <col min="14" max="14" width="7.375" style="0" customWidth="1"/>
    <col min="15" max="15" width="7.25390625" style="0" bestFit="1" customWidth="1"/>
    <col min="16" max="16" width="3.625" style="0" customWidth="1"/>
    <col min="17" max="17" width="7.375" style="0" customWidth="1"/>
    <col min="18" max="18" width="7.625" style="0" customWidth="1"/>
    <col min="19" max="19" width="4.125" style="0" customWidth="1"/>
    <col min="20" max="20" width="4.875" style="0" customWidth="1"/>
    <col min="21" max="21" width="3.875" style="0" customWidth="1"/>
  </cols>
  <sheetData>
    <row r="1" spans="1:20" ht="15.75">
      <c r="A1" s="1"/>
      <c r="O1" s="58" t="s">
        <v>0</v>
      </c>
      <c r="P1" s="58"/>
      <c r="Q1" s="58"/>
      <c r="R1" s="58"/>
      <c r="S1" s="58"/>
      <c r="T1" s="58"/>
    </row>
    <row r="2" spans="1:17" ht="12.75">
      <c r="A2" s="1"/>
      <c r="O2" s="59" t="s">
        <v>1</v>
      </c>
      <c r="P2" s="59"/>
      <c r="Q2" s="59"/>
    </row>
    <row r="3" spans="1:21" ht="18">
      <c r="A3" s="2"/>
      <c r="B3" s="3"/>
      <c r="C3" s="3"/>
      <c r="D3" s="3"/>
      <c r="E3" s="3"/>
      <c r="F3" s="3"/>
      <c r="G3" s="3"/>
      <c r="H3" s="60" t="s">
        <v>189</v>
      </c>
      <c r="I3" s="60"/>
      <c r="J3" s="60"/>
      <c r="K3" s="60"/>
      <c r="L3" s="60"/>
      <c r="M3" s="60"/>
      <c r="N3" s="60"/>
      <c r="Q3" s="61" t="s">
        <v>340</v>
      </c>
      <c r="R3" s="61"/>
      <c r="S3" s="61"/>
      <c r="T3" s="61"/>
      <c r="U3" s="61"/>
    </row>
    <row r="4" spans="1:20" ht="15">
      <c r="A4" s="62" t="s">
        <v>342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</row>
    <row r="5" spans="1:20" ht="18">
      <c r="A5" s="2"/>
      <c r="B5" s="3"/>
      <c r="C5" s="63" t="s">
        <v>2</v>
      </c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</row>
    <row r="6" spans="1:20" ht="18">
      <c r="A6" s="2"/>
      <c r="B6" s="53" t="s">
        <v>346</v>
      </c>
      <c r="C6" s="53"/>
      <c r="D6" s="4"/>
      <c r="E6" s="4"/>
      <c r="F6" s="4"/>
      <c r="G6" s="3"/>
      <c r="H6" s="30"/>
      <c r="I6" s="3"/>
      <c r="J6" s="5"/>
      <c r="K6" s="3"/>
      <c r="O6" s="53" t="s">
        <v>341</v>
      </c>
      <c r="P6" s="53"/>
      <c r="Q6" s="53"/>
      <c r="R6" s="53"/>
      <c r="S6" s="53"/>
      <c r="T6" s="53"/>
    </row>
    <row r="7" spans="1:21" ht="61.5" customHeight="1">
      <c r="A7" s="6" t="s">
        <v>4</v>
      </c>
      <c r="B7" s="6" t="s">
        <v>5</v>
      </c>
      <c r="C7" s="6" t="s">
        <v>6</v>
      </c>
      <c r="D7" s="7" t="s">
        <v>7</v>
      </c>
      <c r="E7" s="14" t="s">
        <v>22</v>
      </c>
      <c r="F7" s="7" t="s">
        <v>8</v>
      </c>
      <c r="G7" s="14" t="s">
        <v>9</v>
      </c>
      <c r="H7" s="32" t="s">
        <v>10</v>
      </c>
      <c r="I7" s="9" t="s">
        <v>20</v>
      </c>
      <c r="J7" s="10" t="s">
        <v>21</v>
      </c>
      <c r="K7" s="9" t="s">
        <v>23</v>
      </c>
      <c r="L7" s="11" t="s">
        <v>25</v>
      </c>
      <c r="M7" s="11" t="s">
        <v>11</v>
      </c>
      <c r="N7" s="12" t="s">
        <v>12</v>
      </c>
      <c r="O7" s="13" t="s">
        <v>13</v>
      </c>
      <c r="P7" s="13" t="s">
        <v>26</v>
      </c>
      <c r="Q7" s="13" t="s">
        <v>311</v>
      </c>
      <c r="R7" s="14" t="s">
        <v>15</v>
      </c>
      <c r="S7" s="14" t="s">
        <v>16</v>
      </c>
      <c r="T7" s="48" t="s">
        <v>17</v>
      </c>
      <c r="U7" s="48"/>
    </row>
    <row r="8" spans="1:21" ht="15.75" customHeight="1">
      <c r="A8" s="29"/>
      <c r="B8" s="16"/>
      <c r="C8" s="17"/>
      <c r="D8" s="17"/>
      <c r="E8" s="17"/>
      <c r="F8" s="18"/>
      <c r="G8" s="15"/>
      <c r="H8" s="54" t="s">
        <v>24</v>
      </c>
      <c r="I8" s="55"/>
      <c r="J8" s="55"/>
      <c r="K8" s="55"/>
      <c r="L8" s="55"/>
      <c r="M8" s="55"/>
      <c r="N8" s="19"/>
      <c r="O8" s="19"/>
      <c r="P8" s="19"/>
      <c r="Q8" s="20"/>
      <c r="R8" s="19"/>
      <c r="S8" s="21"/>
      <c r="T8" s="22"/>
      <c r="U8" s="15"/>
    </row>
    <row r="9" spans="1:21" ht="15">
      <c r="A9" s="51" t="s">
        <v>78</v>
      </c>
      <c r="B9" s="49" t="s">
        <v>317</v>
      </c>
      <c r="C9" s="23" t="s">
        <v>262</v>
      </c>
      <c r="D9" s="23" t="s">
        <v>186</v>
      </c>
      <c r="E9" s="23" t="s">
        <v>314</v>
      </c>
      <c r="F9" s="28"/>
      <c r="G9" s="6"/>
      <c r="H9" s="24">
        <v>0.0243055555555555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4">
        <v>0.027800925925925923</v>
      </c>
      <c r="O9" s="24">
        <f aca="true" t="shared" si="0" ref="O9:O20">N9-H9</f>
        <v>0.003495370370370423</v>
      </c>
      <c r="P9" s="25">
        <v>0</v>
      </c>
      <c r="Q9" s="24">
        <v>0</v>
      </c>
      <c r="R9" s="24">
        <f aca="true" t="shared" si="1" ref="R9:R20">O9-Q9</f>
        <v>0.003495370370370423</v>
      </c>
      <c r="S9" s="26">
        <v>1</v>
      </c>
      <c r="T9" s="27"/>
      <c r="U9" s="8"/>
    </row>
    <row r="10" spans="1:21" ht="15">
      <c r="A10" s="51" t="s">
        <v>193</v>
      </c>
      <c r="B10" s="49" t="s">
        <v>337</v>
      </c>
      <c r="C10" s="23" t="s">
        <v>241</v>
      </c>
      <c r="D10" s="23" t="s">
        <v>186</v>
      </c>
      <c r="E10" s="23" t="s">
        <v>314</v>
      </c>
      <c r="F10" s="28"/>
      <c r="G10" s="6"/>
      <c r="H10" s="24">
        <v>0.006597222222222222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4">
        <v>0.01074074074074074</v>
      </c>
      <c r="O10" s="24">
        <f t="shared" si="0"/>
        <v>0.004143518518518518</v>
      </c>
      <c r="P10" s="25">
        <v>0</v>
      </c>
      <c r="Q10" s="24">
        <v>0</v>
      </c>
      <c r="R10" s="24">
        <f t="shared" si="1"/>
        <v>0.004143518518518518</v>
      </c>
      <c r="S10" s="26">
        <v>2</v>
      </c>
      <c r="T10" s="27"/>
      <c r="U10" s="8"/>
    </row>
    <row r="11" spans="1:21" ht="15">
      <c r="A11" s="51" t="s">
        <v>200</v>
      </c>
      <c r="B11" s="49" t="s">
        <v>337</v>
      </c>
      <c r="C11" s="23" t="s">
        <v>257</v>
      </c>
      <c r="D11" s="23" t="s">
        <v>186</v>
      </c>
      <c r="E11" s="23" t="s">
        <v>314</v>
      </c>
      <c r="F11" s="28"/>
      <c r="G11" s="6"/>
      <c r="H11" s="24">
        <v>0.0208333333333333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4">
        <v>0.024988425925925928</v>
      </c>
      <c r="O11" s="24">
        <f t="shared" si="0"/>
        <v>0.004155092592592627</v>
      </c>
      <c r="P11" s="25">
        <v>0</v>
      </c>
      <c r="Q11" s="24">
        <v>0</v>
      </c>
      <c r="R11" s="24">
        <f t="shared" si="1"/>
        <v>0.004155092592592627</v>
      </c>
      <c r="S11" s="26">
        <v>3</v>
      </c>
      <c r="T11" s="27"/>
      <c r="U11" s="8"/>
    </row>
    <row r="12" spans="1:21" ht="15">
      <c r="A12" s="51" t="s">
        <v>68</v>
      </c>
      <c r="B12" s="49" t="s">
        <v>327</v>
      </c>
      <c r="C12" s="23" t="s">
        <v>261</v>
      </c>
      <c r="D12" s="23" t="s">
        <v>186</v>
      </c>
      <c r="E12" s="23" t="s">
        <v>314</v>
      </c>
      <c r="F12" s="28"/>
      <c r="G12" s="6"/>
      <c r="H12" s="24">
        <v>0.0236111111111111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4">
        <v>0.02821759259259259</v>
      </c>
      <c r="O12" s="24">
        <f t="shared" si="0"/>
        <v>0.004606481481481489</v>
      </c>
      <c r="P12" s="25">
        <v>0</v>
      </c>
      <c r="Q12" s="24">
        <v>0</v>
      </c>
      <c r="R12" s="24">
        <f t="shared" si="1"/>
        <v>0.004606481481481489</v>
      </c>
      <c r="S12" s="26">
        <v>4</v>
      </c>
      <c r="T12" s="27"/>
      <c r="U12" s="8"/>
    </row>
    <row r="13" spans="1:21" ht="15.75" customHeight="1">
      <c r="A13" s="51" t="s">
        <v>73</v>
      </c>
      <c r="B13" s="49" t="s">
        <v>315</v>
      </c>
      <c r="C13" s="23" t="s">
        <v>286</v>
      </c>
      <c r="D13" s="23" t="s">
        <v>186</v>
      </c>
      <c r="E13" s="23" t="s">
        <v>314</v>
      </c>
      <c r="F13" s="28"/>
      <c r="G13" s="6"/>
      <c r="H13" s="24">
        <v>0.0472222222222222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4">
        <v>0.05209490740740741</v>
      </c>
      <c r="O13" s="24">
        <f t="shared" si="0"/>
        <v>0.004872685185185209</v>
      </c>
      <c r="P13" s="25">
        <v>0</v>
      </c>
      <c r="Q13" s="24">
        <v>0</v>
      </c>
      <c r="R13" s="24">
        <f t="shared" si="1"/>
        <v>0.004872685185185209</v>
      </c>
      <c r="S13" s="26">
        <v>5</v>
      </c>
      <c r="T13" s="27"/>
      <c r="U13" s="8"/>
    </row>
    <row r="14" spans="1:21" ht="14.25" customHeight="1">
      <c r="A14" s="51" t="s">
        <v>59</v>
      </c>
      <c r="B14" s="49" t="s">
        <v>327</v>
      </c>
      <c r="C14" s="23" t="s">
        <v>249</v>
      </c>
      <c r="D14" s="23" t="s">
        <v>186</v>
      </c>
      <c r="E14" s="23" t="s">
        <v>314</v>
      </c>
      <c r="F14" s="28"/>
      <c r="G14" s="6"/>
      <c r="H14" s="24">
        <v>0.0131944444444444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4">
        <v>0.018333333333333333</v>
      </c>
      <c r="O14" s="24">
        <f t="shared" si="0"/>
        <v>0.005138888888888934</v>
      </c>
      <c r="P14" s="25">
        <v>0</v>
      </c>
      <c r="Q14" s="24">
        <v>0</v>
      </c>
      <c r="R14" s="24">
        <f t="shared" si="1"/>
        <v>0.005138888888888934</v>
      </c>
      <c r="S14" s="26">
        <v>6</v>
      </c>
      <c r="T14" s="27"/>
      <c r="U14" s="8"/>
    </row>
    <row r="15" spans="1:21" ht="14.25" customHeight="1">
      <c r="A15" s="51" t="s">
        <v>63</v>
      </c>
      <c r="B15" s="49" t="s">
        <v>317</v>
      </c>
      <c r="C15" s="23" t="s">
        <v>244</v>
      </c>
      <c r="D15" s="23" t="s">
        <v>186</v>
      </c>
      <c r="E15" s="23" t="s">
        <v>314</v>
      </c>
      <c r="F15" s="28"/>
      <c r="G15" s="6"/>
      <c r="H15" s="24">
        <v>0.00902777777777778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4">
        <v>0.014421296296296295</v>
      </c>
      <c r="O15" s="24">
        <f t="shared" si="0"/>
        <v>0.0053935185185185145</v>
      </c>
      <c r="P15" s="25">
        <v>0</v>
      </c>
      <c r="Q15" s="24">
        <v>0</v>
      </c>
      <c r="R15" s="24">
        <f t="shared" si="1"/>
        <v>0.0053935185185185145</v>
      </c>
      <c r="S15" s="26">
        <v>7</v>
      </c>
      <c r="T15" s="27"/>
      <c r="U15" s="8"/>
    </row>
    <row r="16" spans="1:21" ht="15">
      <c r="A16" s="51" t="s">
        <v>194</v>
      </c>
      <c r="B16" s="49" t="s">
        <v>337</v>
      </c>
      <c r="C16" s="23" t="s">
        <v>242</v>
      </c>
      <c r="D16" s="23" t="s">
        <v>186</v>
      </c>
      <c r="E16" s="23" t="s">
        <v>314</v>
      </c>
      <c r="F16" s="28"/>
      <c r="G16" s="6"/>
      <c r="H16" s="24">
        <v>0.007638888888888889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4">
        <v>0.013310185185185187</v>
      </c>
      <c r="O16" s="24">
        <f t="shared" si="0"/>
        <v>0.005671296296296298</v>
      </c>
      <c r="P16" s="25">
        <v>0</v>
      </c>
      <c r="Q16" s="24">
        <v>0</v>
      </c>
      <c r="R16" s="24">
        <f t="shared" si="1"/>
        <v>0.005671296296296298</v>
      </c>
      <c r="S16" s="26">
        <v>8</v>
      </c>
      <c r="T16" s="27"/>
      <c r="U16" s="8"/>
    </row>
    <row r="17" spans="1:21" ht="15">
      <c r="A17" s="51" t="s">
        <v>60</v>
      </c>
      <c r="B17" s="49" t="s">
        <v>338</v>
      </c>
      <c r="C17" s="23" t="s">
        <v>312</v>
      </c>
      <c r="D17" s="23" t="s">
        <v>186</v>
      </c>
      <c r="E17" s="23" t="s">
        <v>314</v>
      </c>
      <c r="F17" s="28"/>
      <c r="G17" s="6"/>
      <c r="H17" s="24">
        <v>0.009722222222222222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4">
        <v>0.016041666666666666</v>
      </c>
      <c r="O17" s="24">
        <f t="shared" si="0"/>
        <v>0.0063194444444444435</v>
      </c>
      <c r="P17" s="25">
        <v>0</v>
      </c>
      <c r="Q17" s="24">
        <v>0</v>
      </c>
      <c r="R17" s="24">
        <f t="shared" si="1"/>
        <v>0.0063194444444444435</v>
      </c>
      <c r="S17" s="26">
        <v>9</v>
      </c>
      <c r="T17" s="27"/>
      <c r="U17" s="8"/>
    </row>
    <row r="18" spans="1:21" ht="15">
      <c r="A18" s="51" t="s">
        <v>51</v>
      </c>
      <c r="B18" s="49" t="s">
        <v>338</v>
      </c>
      <c r="C18" s="23" t="s">
        <v>235</v>
      </c>
      <c r="D18" s="23" t="s">
        <v>186</v>
      </c>
      <c r="E18" s="23" t="s">
        <v>314</v>
      </c>
      <c r="F18" s="28"/>
      <c r="G18" s="6"/>
      <c r="H18" s="24">
        <v>0.0006944444444444445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4">
        <v>0.007083333333333333</v>
      </c>
      <c r="O18" s="24">
        <f t="shared" si="0"/>
        <v>0.006388888888888888</v>
      </c>
      <c r="P18" s="25">
        <v>0</v>
      </c>
      <c r="Q18" s="24">
        <v>0</v>
      </c>
      <c r="R18" s="24">
        <f t="shared" si="1"/>
        <v>0.006388888888888888</v>
      </c>
      <c r="S18" s="26">
        <v>10</v>
      </c>
      <c r="T18" s="27"/>
      <c r="U18" s="8"/>
    </row>
    <row r="19" spans="1:21" ht="15">
      <c r="A19" s="51" t="s">
        <v>66</v>
      </c>
      <c r="B19" s="49" t="s">
        <v>315</v>
      </c>
      <c r="C19" s="23" t="s">
        <v>285</v>
      </c>
      <c r="D19" s="23" t="s">
        <v>186</v>
      </c>
      <c r="E19" s="23" t="s">
        <v>314</v>
      </c>
      <c r="F19" s="28"/>
      <c r="G19" s="6"/>
      <c r="H19" s="24">
        <v>0.0465277777777778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4">
        <v>0.053298611111111116</v>
      </c>
      <c r="O19" s="24">
        <f t="shared" si="0"/>
        <v>0.006770833333333316</v>
      </c>
      <c r="P19" s="25">
        <v>0</v>
      </c>
      <c r="Q19" s="24">
        <v>0</v>
      </c>
      <c r="R19" s="24">
        <f t="shared" si="1"/>
        <v>0.006770833333333316</v>
      </c>
      <c r="S19" s="26">
        <v>11</v>
      </c>
      <c r="T19" s="27"/>
      <c r="U19" s="8"/>
    </row>
    <row r="20" spans="1:21" ht="15">
      <c r="A20" s="51" t="s">
        <v>74</v>
      </c>
      <c r="B20" s="49" t="s">
        <v>313</v>
      </c>
      <c r="C20" s="23" t="s">
        <v>245</v>
      </c>
      <c r="D20" s="23" t="s">
        <v>186</v>
      </c>
      <c r="E20" s="23" t="s">
        <v>314</v>
      </c>
      <c r="F20" s="28"/>
      <c r="G20" s="6"/>
      <c r="H20" s="24">
        <v>0.010416666666666666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4">
        <v>0.01851851851851852</v>
      </c>
      <c r="O20" s="24">
        <f t="shared" si="0"/>
        <v>0.008101851851851855</v>
      </c>
      <c r="P20" s="25">
        <v>0</v>
      </c>
      <c r="Q20" s="24">
        <v>0</v>
      </c>
      <c r="R20" s="24">
        <f t="shared" si="1"/>
        <v>0.008101851851851855</v>
      </c>
      <c r="S20" s="26">
        <v>12</v>
      </c>
      <c r="T20" s="27"/>
      <c r="U20" s="8"/>
    </row>
    <row r="21" spans="1:21" ht="15">
      <c r="A21" s="52"/>
      <c r="B21" s="1"/>
      <c r="C21" s="36"/>
      <c r="D21" s="36"/>
      <c r="E21" s="36"/>
      <c r="F21" s="37"/>
      <c r="G21" s="38"/>
      <c r="H21" s="39"/>
      <c r="I21" s="40"/>
      <c r="J21" s="40"/>
      <c r="K21" s="40"/>
      <c r="L21" s="40"/>
      <c r="M21" s="40"/>
      <c r="N21" s="39"/>
      <c r="O21" s="39"/>
      <c r="P21" s="40"/>
      <c r="Q21" s="40"/>
      <c r="R21" s="39"/>
      <c r="S21" s="41"/>
      <c r="T21" s="42"/>
      <c r="U21" s="43"/>
    </row>
    <row r="22" spans="2:21" ht="12.75">
      <c r="B22" s="33"/>
      <c r="C22" s="56" t="s">
        <v>27</v>
      </c>
      <c r="D22" s="56"/>
      <c r="E22" s="56"/>
      <c r="F22" s="56"/>
      <c r="G22" s="38"/>
      <c r="H22" s="44"/>
      <c r="I22" s="40"/>
      <c r="J22" s="40"/>
      <c r="K22" s="40"/>
      <c r="L22" s="40"/>
      <c r="M22" s="40"/>
      <c r="N22" s="39"/>
      <c r="O22" s="39"/>
      <c r="P22" s="40"/>
      <c r="Q22" s="40"/>
      <c r="R22" s="39"/>
      <c r="S22" s="41"/>
      <c r="T22" s="42" t="s">
        <v>28</v>
      </c>
      <c r="U22" s="38"/>
    </row>
    <row r="23" spans="2:9" ht="12.75">
      <c r="B23" s="33"/>
      <c r="C23" s="45"/>
      <c r="D23" s="45"/>
      <c r="E23" s="45"/>
      <c r="F23" s="45"/>
      <c r="G23" s="46"/>
      <c r="I23" s="46"/>
    </row>
    <row r="25" spans="3:16" ht="15">
      <c r="C25" s="57" t="s">
        <v>343</v>
      </c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47"/>
    </row>
    <row r="28" spans="3:5" ht="15">
      <c r="C28" s="50"/>
      <c r="E28" s="50"/>
    </row>
  </sheetData>
  <sheetProtection/>
  <mergeCells count="11">
    <mergeCell ref="C5:T5"/>
    <mergeCell ref="B6:C6"/>
    <mergeCell ref="O6:T6"/>
    <mergeCell ref="H8:M8"/>
    <mergeCell ref="C22:F22"/>
    <mergeCell ref="C25:O25"/>
    <mergeCell ref="O1:T1"/>
    <mergeCell ref="O2:Q2"/>
    <mergeCell ref="H3:N3"/>
    <mergeCell ref="Q3:U3"/>
    <mergeCell ref="A4:T4"/>
  </mergeCells>
  <printOptions/>
  <pageMargins left="0.75" right="0.75" top="1" bottom="1" header="0.5" footer="0.5"/>
  <pageSetup horizontalDpi="600" verticalDpi="6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80"/>
  <sheetViews>
    <sheetView view="pageBreakPreview" zoomScaleSheetLayoutView="100" zoomScalePageLayoutView="0" workbookViewId="0" topLeftCell="A1">
      <selection activeCell="C12" sqref="C12"/>
    </sheetView>
  </sheetViews>
  <sheetFormatPr defaultColWidth="9.00390625" defaultRowHeight="12.75"/>
  <cols>
    <col min="1" max="1" width="6.875" style="0" bestFit="1" customWidth="1"/>
    <col min="2" max="2" width="11.875" style="0" customWidth="1"/>
    <col min="3" max="3" width="19.625" style="0" bestFit="1" customWidth="1"/>
    <col min="4" max="4" width="3.375" style="0" customWidth="1"/>
    <col min="5" max="5" width="5.00390625" style="0" customWidth="1"/>
    <col min="6" max="6" width="3.25390625" style="0" customWidth="1"/>
    <col min="7" max="7" width="5.00390625" style="0" customWidth="1"/>
    <col min="8" max="8" width="7.875" style="31" customWidth="1"/>
    <col min="9" max="10" width="3.125" style="0" bestFit="1" customWidth="1"/>
    <col min="11" max="13" width="5.00390625" style="0" customWidth="1"/>
    <col min="14" max="14" width="9.75390625" style="0" customWidth="1"/>
    <col min="15" max="15" width="7.25390625" style="0" bestFit="1" customWidth="1"/>
    <col min="16" max="17" width="4.875" style="0" customWidth="1"/>
    <col min="18" max="18" width="8.875" style="0" customWidth="1"/>
    <col min="19" max="19" width="5.125" style="0" customWidth="1"/>
    <col min="20" max="20" width="6.75390625" style="0" customWidth="1"/>
    <col min="21" max="21" width="3.875" style="0" customWidth="1"/>
  </cols>
  <sheetData>
    <row r="1" spans="1:20" ht="15.75">
      <c r="A1" s="1"/>
      <c r="O1" s="58" t="s">
        <v>0</v>
      </c>
      <c r="P1" s="58"/>
      <c r="Q1" s="58"/>
      <c r="R1" s="58"/>
      <c r="S1" s="58"/>
      <c r="T1" s="58"/>
    </row>
    <row r="2" spans="1:17" ht="12.75">
      <c r="A2" s="1"/>
      <c r="O2" s="59" t="s">
        <v>1</v>
      </c>
      <c r="P2" s="59"/>
      <c r="Q2" s="59"/>
    </row>
    <row r="3" spans="1:21" ht="18">
      <c r="A3" s="2"/>
      <c r="B3" s="3"/>
      <c r="C3" s="3"/>
      <c r="D3" s="3"/>
      <c r="E3" s="3"/>
      <c r="F3" s="3"/>
      <c r="G3" s="3"/>
      <c r="H3" s="60" t="s">
        <v>31</v>
      </c>
      <c r="I3" s="60"/>
      <c r="J3" s="60"/>
      <c r="K3" s="60"/>
      <c r="L3" s="60"/>
      <c r="M3" s="60"/>
      <c r="N3" s="60"/>
      <c r="Q3" s="61" t="s">
        <v>176</v>
      </c>
      <c r="R3" s="61"/>
      <c r="S3" s="61"/>
      <c r="T3" s="61"/>
      <c r="U3" s="61"/>
    </row>
    <row r="4" spans="1:20" ht="15">
      <c r="A4" s="62" t="s">
        <v>18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</row>
    <row r="5" spans="1:20" ht="18">
      <c r="A5" s="2"/>
      <c r="B5" s="3"/>
      <c r="C5" s="63" t="s">
        <v>2</v>
      </c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</row>
    <row r="6" spans="1:20" ht="18">
      <c r="A6" s="2"/>
      <c r="B6" s="53" t="s">
        <v>3</v>
      </c>
      <c r="C6" s="53"/>
      <c r="D6" s="4"/>
      <c r="E6" s="4"/>
      <c r="F6" s="4"/>
      <c r="G6" s="3"/>
      <c r="H6" s="30"/>
      <c r="I6" s="3"/>
      <c r="J6" s="5"/>
      <c r="K6" s="3"/>
      <c r="O6" s="53" t="s">
        <v>177</v>
      </c>
      <c r="P6" s="53"/>
      <c r="Q6" s="53"/>
      <c r="R6" s="53"/>
      <c r="S6" s="53"/>
      <c r="T6" s="53"/>
    </row>
    <row r="7" spans="1:21" ht="61.5" customHeight="1">
      <c r="A7" s="6" t="s">
        <v>4</v>
      </c>
      <c r="B7" s="6" t="s">
        <v>5</v>
      </c>
      <c r="C7" s="6" t="s">
        <v>6</v>
      </c>
      <c r="D7" s="7" t="s">
        <v>7</v>
      </c>
      <c r="E7" s="14" t="s">
        <v>22</v>
      </c>
      <c r="F7" s="7" t="s">
        <v>8</v>
      </c>
      <c r="G7" s="8" t="s">
        <v>9</v>
      </c>
      <c r="H7" s="32" t="s">
        <v>10</v>
      </c>
      <c r="I7" s="9" t="s">
        <v>20</v>
      </c>
      <c r="J7" s="10" t="s">
        <v>21</v>
      </c>
      <c r="K7" s="9" t="s">
        <v>23</v>
      </c>
      <c r="L7" s="11" t="s">
        <v>25</v>
      </c>
      <c r="M7" s="11" t="s">
        <v>11</v>
      </c>
      <c r="N7" s="12" t="s">
        <v>12</v>
      </c>
      <c r="O7" s="13" t="s">
        <v>13</v>
      </c>
      <c r="P7" s="13" t="s">
        <v>26</v>
      </c>
      <c r="Q7" s="13" t="s">
        <v>14</v>
      </c>
      <c r="R7" s="14" t="s">
        <v>15</v>
      </c>
      <c r="S7" s="14" t="s">
        <v>16</v>
      </c>
      <c r="T7" s="48" t="s">
        <v>17</v>
      </c>
      <c r="U7" s="48"/>
    </row>
    <row r="8" spans="1:21" ht="15.75" customHeight="1">
      <c r="A8" s="29"/>
      <c r="B8" s="16"/>
      <c r="C8" s="17"/>
      <c r="D8" s="17"/>
      <c r="E8" s="17"/>
      <c r="F8" s="18"/>
      <c r="G8" s="15"/>
      <c r="H8" s="54" t="s">
        <v>24</v>
      </c>
      <c r="I8" s="55"/>
      <c r="J8" s="55"/>
      <c r="K8" s="55"/>
      <c r="L8" s="55"/>
      <c r="M8" s="55"/>
      <c r="N8" s="19"/>
      <c r="O8" s="19"/>
      <c r="P8" s="19"/>
      <c r="Q8" s="20"/>
      <c r="R8" s="19"/>
      <c r="S8" s="21"/>
      <c r="T8" s="22"/>
      <c r="U8" s="15"/>
    </row>
    <row r="9" spans="1:21" ht="15">
      <c r="A9" s="51" t="s">
        <v>102</v>
      </c>
      <c r="B9" s="49" t="s">
        <v>122</v>
      </c>
      <c r="C9" s="23" t="s">
        <v>166</v>
      </c>
      <c r="D9" s="23" t="s">
        <v>179</v>
      </c>
      <c r="E9" s="23" t="s">
        <v>34</v>
      </c>
      <c r="F9" s="28"/>
      <c r="G9" s="6">
        <v>0</v>
      </c>
      <c r="H9" s="24">
        <v>0.0368055555555556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4">
        <v>0.04030092592592593</v>
      </c>
      <c r="O9" s="24">
        <f aca="true" t="shared" si="0" ref="O9:O40">N9-H9</f>
        <v>0.0034953703703703293</v>
      </c>
      <c r="P9" s="25">
        <v>0</v>
      </c>
      <c r="Q9" s="25">
        <f aca="true" t="shared" si="1" ref="Q9:Q40">I9+J9+K9+M9+L9</f>
        <v>0</v>
      </c>
      <c r="R9" s="24">
        <f aca="true" t="shared" si="2" ref="R9:R40">O9+Q9*TIMEVALUE("0:00:15")</f>
        <v>0.0034953703703703293</v>
      </c>
      <c r="S9" s="26">
        <v>1</v>
      </c>
      <c r="T9" s="27">
        <f aca="true" t="shared" si="3" ref="T9:T29">R9/$R$9</f>
        <v>1</v>
      </c>
      <c r="U9" s="8">
        <v>3</v>
      </c>
    </row>
    <row r="10" spans="1:21" ht="15">
      <c r="A10" s="51" t="s">
        <v>49</v>
      </c>
      <c r="B10" s="49" t="s">
        <v>113</v>
      </c>
      <c r="C10" s="23" t="s">
        <v>32</v>
      </c>
      <c r="D10" s="23" t="s">
        <v>179</v>
      </c>
      <c r="E10" s="23" t="s">
        <v>34</v>
      </c>
      <c r="F10" s="28"/>
      <c r="G10" s="6">
        <v>0</v>
      </c>
      <c r="H10" s="24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4">
        <v>0.0037152777777777774</v>
      </c>
      <c r="O10" s="24">
        <f t="shared" si="0"/>
        <v>0.0037152777777777774</v>
      </c>
      <c r="P10" s="25">
        <v>0</v>
      </c>
      <c r="Q10" s="25">
        <f t="shared" si="1"/>
        <v>0</v>
      </c>
      <c r="R10" s="24">
        <f t="shared" si="2"/>
        <v>0.0037152777777777774</v>
      </c>
      <c r="S10" s="26">
        <v>2</v>
      </c>
      <c r="T10" s="27">
        <f t="shared" si="3"/>
        <v>1.0629139072847806</v>
      </c>
      <c r="U10" s="8">
        <v>3</v>
      </c>
    </row>
    <row r="11" spans="1:21" ht="15">
      <c r="A11" s="51" t="s">
        <v>62</v>
      </c>
      <c r="B11" s="49" t="s">
        <v>117</v>
      </c>
      <c r="C11" s="23" t="s">
        <v>188</v>
      </c>
      <c r="D11" s="23" t="s">
        <v>179</v>
      </c>
      <c r="E11" s="23" t="s">
        <v>34</v>
      </c>
      <c r="F11" s="28"/>
      <c r="G11" s="6">
        <v>0</v>
      </c>
      <c r="H11" s="24">
        <v>0.00833333333333333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4">
        <v>0.012349537037037039</v>
      </c>
      <c r="O11" s="24">
        <f t="shared" si="0"/>
        <v>0.004016203703703709</v>
      </c>
      <c r="P11" s="25">
        <v>0</v>
      </c>
      <c r="Q11" s="25">
        <f t="shared" si="1"/>
        <v>0</v>
      </c>
      <c r="R11" s="24">
        <f t="shared" si="2"/>
        <v>0.004016203703703709</v>
      </c>
      <c r="S11" s="26">
        <v>4</v>
      </c>
      <c r="T11" s="27">
        <f t="shared" si="3"/>
        <v>1.1490066225165714</v>
      </c>
      <c r="U11" s="8">
        <v>3</v>
      </c>
    </row>
    <row r="12" spans="1:21" ht="15">
      <c r="A12" s="51" t="s">
        <v>73</v>
      </c>
      <c r="B12" s="49" t="s">
        <v>119</v>
      </c>
      <c r="C12" s="23" t="s">
        <v>181</v>
      </c>
      <c r="D12" s="23" t="s">
        <v>179</v>
      </c>
      <c r="E12" s="23" t="s">
        <v>34</v>
      </c>
      <c r="F12" s="28"/>
      <c r="G12" s="6">
        <v>0</v>
      </c>
      <c r="H12" s="24">
        <v>0.0159722222222222</v>
      </c>
      <c r="I12" s="25">
        <v>0</v>
      </c>
      <c r="J12" s="25">
        <v>0</v>
      </c>
      <c r="K12" s="25">
        <v>0</v>
      </c>
      <c r="L12" s="25">
        <v>0</v>
      </c>
      <c r="M12" s="25">
        <v>3</v>
      </c>
      <c r="N12" s="24">
        <v>0.019537037037037037</v>
      </c>
      <c r="O12" s="24">
        <f t="shared" si="0"/>
        <v>0.0035648148148148366</v>
      </c>
      <c r="P12" s="25">
        <v>0</v>
      </c>
      <c r="Q12" s="25">
        <f t="shared" si="1"/>
        <v>3</v>
      </c>
      <c r="R12" s="24">
        <f t="shared" si="2"/>
        <v>0.00408564814814817</v>
      </c>
      <c r="S12" s="26">
        <v>5</v>
      </c>
      <c r="T12" s="27">
        <f t="shared" si="3"/>
        <v>1.1688741721854503</v>
      </c>
      <c r="U12" s="8" t="s">
        <v>47</v>
      </c>
    </row>
    <row r="13" spans="1:21" ht="15">
      <c r="A13" s="51" t="s">
        <v>58</v>
      </c>
      <c r="B13" s="49" t="s">
        <v>113</v>
      </c>
      <c r="C13" s="23" t="s">
        <v>134</v>
      </c>
      <c r="D13" s="23" t="s">
        <v>179</v>
      </c>
      <c r="E13" s="23" t="s">
        <v>34</v>
      </c>
      <c r="F13" s="28"/>
      <c r="G13" s="6">
        <v>0</v>
      </c>
      <c r="H13" s="24">
        <v>0.005555555555555556</v>
      </c>
      <c r="I13" s="25">
        <v>0</v>
      </c>
      <c r="J13" s="25">
        <v>0</v>
      </c>
      <c r="K13" s="25">
        <v>0</v>
      </c>
      <c r="L13" s="25">
        <v>1</v>
      </c>
      <c r="M13" s="25">
        <v>0</v>
      </c>
      <c r="N13" s="24">
        <v>0.009699074074074074</v>
      </c>
      <c r="O13" s="24">
        <f t="shared" si="0"/>
        <v>0.004143518518518518</v>
      </c>
      <c r="P13" s="25">
        <v>0</v>
      </c>
      <c r="Q13" s="25">
        <f t="shared" si="1"/>
        <v>1</v>
      </c>
      <c r="R13" s="24">
        <f t="shared" si="2"/>
        <v>0.004317129629629629</v>
      </c>
      <c r="S13" s="26">
        <v>6</v>
      </c>
      <c r="T13" s="27">
        <f t="shared" si="3"/>
        <v>1.2350993377483588</v>
      </c>
      <c r="U13" s="8" t="s">
        <v>47</v>
      </c>
    </row>
    <row r="14" spans="1:21" ht="15.75" customHeight="1">
      <c r="A14" s="51" t="s">
        <v>80</v>
      </c>
      <c r="B14" s="49" t="s">
        <v>119</v>
      </c>
      <c r="C14" s="23" t="s">
        <v>150</v>
      </c>
      <c r="D14" s="23" t="s">
        <v>179</v>
      </c>
      <c r="E14" s="23" t="s">
        <v>34</v>
      </c>
      <c r="F14" s="28"/>
      <c r="G14" s="6">
        <v>0</v>
      </c>
      <c r="H14" s="24">
        <v>0.0215277777777778</v>
      </c>
      <c r="I14" s="25">
        <v>0</v>
      </c>
      <c r="J14" s="25">
        <v>0</v>
      </c>
      <c r="K14" s="25">
        <v>0</v>
      </c>
      <c r="L14" s="25">
        <v>1</v>
      </c>
      <c r="M14" s="25">
        <v>0</v>
      </c>
      <c r="N14" s="24">
        <v>0.026412037037037036</v>
      </c>
      <c r="O14" s="24">
        <f t="shared" si="0"/>
        <v>0.0048842592592592375</v>
      </c>
      <c r="P14" s="25">
        <v>0</v>
      </c>
      <c r="Q14" s="25">
        <f t="shared" si="1"/>
        <v>1</v>
      </c>
      <c r="R14" s="24">
        <f t="shared" si="2"/>
        <v>0.005057870370370349</v>
      </c>
      <c r="S14" s="26">
        <v>7</v>
      </c>
      <c r="T14" s="27">
        <f t="shared" si="3"/>
        <v>1.4470198675496797</v>
      </c>
      <c r="U14" s="8"/>
    </row>
    <row r="15" spans="1:21" ht="15">
      <c r="A15" s="51" t="s">
        <v>90</v>
      </c>
      <c r="B15" s="49" t="s">
        <v>173</v>
      </c>
      <c r="C15" s="23" t="s">
        <v>37</v>
      </c>
      <c r="D15" s="23" t="s">
        <v>179</v>
      </c>
      <c r="E15" s="23" t="s">
        <v>34</v>
      </c>
      <c r="F15" s="28"/>
      <c r="G15" s="6">
        <v>0</v>
      </c>
      <c r="H15" s="24">
        <v>0.027777777777777776</v>
      </c>
      <c r="I15" s="25">
        <v>0</v>
      </c>
      <c r="J15" s="25">
        <v>0</v>
      </c>
      <c r="K15" s="25">
        <v>0</v>
      </c>
      <c r="L15" s="25">
        <v>1</v>
      </c>
      <c r="M15" s="25">
        <v>0</v>
      </c>
      <c r="N15" s="24">
        <v>0.0327662037037037</v>
      </c>
      <c r="O15" s="24">
        <f t="shared" si="0"/>
        <v>0.004988425925925924</v>
      </c>
      <c r="P15" s="25">
        <v>0</v>
      </c>
      <c r="Q15" s="25">
        <f t="shared" si="1"/>
        <v>1</v>
      </c>
      <c r="R15" s="24">
        <f t="shared" si="2"/>
        <v>0.005162037037037035</v>
      </c>
      <c r="S15" s="26">
        <v>8</v>
      </c>
      <c r="T15" s="27">
        <f t="shared" si="3"/>
        <v>1.476821192052997</v>
      </c>
      <c r="U15" s="8"/>
    </row>
    <row r="16" spans="1:21" ht="15">
      <c r="A16" s="51" t="s">
        <v>67</v>
      </c>
      <c r="B16" s="49" t="s">
        <v>113</v>
      </c>
      <c r="C16" s="23" t="s">
        <v>142</v>
      </c>
      <c r="D16" s="23" t="s">
        <v>179</v>
      </c>
      <c r="E16" s="23" t="s">
        <v>34</v>
      </c>
      <c r="F16" s="28"/>
      <c r="G16" s="6">
        <v>0</v>
      </c>
      <c r="H16" s="24">
        <v>0.011111111111111112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4">
        <v>0.022199074074074076</v>
      </c>
      <c r="O16" s="24">
        <f t="shared" si="0"/>
        <v>0.011087962962962964</v>
      </c>
      <c r="P16" s="25">
        <v>0</v>
      </c>
      <c r="Q16" s="25">
        <f t="shared" si="1"/>
        <v>0</v>
      </c>
      <c r="R16" s="24">
        <f t="shared" si="2"/>
        <v>0.011087962962962964</v>
      </c>
      <c r="S16" s="26">
        <v>9</v>
      </c>
      <c r="T16" s="27">
        <f t="shared" si="3"/>
        <v>3.172185430463614</v>
      </c>
      <c r="U16" s="8"/>
    </row>
    <row r="17" spans="1:21" ht="14.25" customHeight="1">
      <c r="A17" s="51" t="s">
        <v>53</v>
      </c>
      <c r="B17" s="49" t="s">
        <v>117</v>
      </c>
      <c r="C17" s="23" t="s">
        <v>129</v>
      </c>
      <c r="D17" s="23" t="s">
        <v>179</v>
      </c>
      <c r="E17" s="23" t="s">
        <v>186</v>
      </c>
      <c r="F17" s="28"/>
      <c r="G17" s="6">
        <v>0</v>
      </c>
      <c r="H17" s="24">
        <v>0.00277777777777778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4">
        <v>0.005011574074074074</v>
      </c>
      <c r="O17" s="24">
        <f t="shared" si="0"/>
        <v>0.0022337962962962936</v>
      </c>
      <c r="P17" s="25">
        <v>0</v>
      </c>
      <c r="Q17" s="25">
        <f t="shared" si="1"/>
        <v>0</v>
      </c>
      <c r="R17" s="24">
        <f t="shared" si="2"/>
        <v>0.0022337962962962936</v>
      </c>
      <c r="S17" s="26">
        <v>10</v>
      </c>
      <c r="T17" s="27">
        <f t="shared" si="3"/>
        <v>0.6390728476821259</v>
      </c>
      <c r="U17" s="8"/>
    </row>
    <row r="18" spans="1:21" ht="14.25" customHeight="1">
      <c r="A18" s="51" t="s">
        <v>89</v>
      </c>
      <c r="B18" s="49" t="s">
        <v>180</v>
      </c>
      <c r="C18" s="23" t="s">
        <v>157</v>
      </c>
      <c r="D18" s="23" t="s">
        <v>179</v>
      </c>
      <c r="E18" s="23" t="s">
        <v>186</v>
      </c>
      <c r="F18" s="28"/>
      <c r="G18" s="6">
        <v>0</v>
      </c>
      <c r="H18" s="24">
        <v>0.027083333333333334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4">
        <v>0.029386574074074075</v>
      </c>
      <c r="O18" s="24">
        <f t="shared" si="0"/>
        <v>0.002303240740740741</v>
      </c>
      <c r="P18" s="25">
        <v>0</v>
      </c>
      <c r="Q18" s="25">
        <f t="shared" si="1"/>
        <v>0</v>
      </c>
      <c r="R18" s="24">
        <f t="shared" si="2"/>
        <v>0.002303240740740741</v>
      </c>
      <c r="S18" s="26">
        <v>11</v>
      </c>
      <c r="T18" s="27">
        <f t="shared" si="3"/>
        <v>0.6589403973510012</v>
      </c>
      <c r="U18" s="8"/>
    </row>
    <row r="19" spans="1:21" ht="15">
      <c r="A19" s="51" t="s">
        <v>93</v>
      </c>
      <c r="B19" s="49" t="s">
        <v>122</v>
      </c>
      <c r="C19" s="23" t="s">
        <v>159</v>
      </c>
      <c r="D19" s="23" t="s">
        <v>179</v>
      </c>
      <c r="E19" s="23" t="s">
        <v>186</v>
      </c>
      <c r="F19" s="28"/>
      <c r="G19" s="6">
        <v>0</v>
      </c>
      <c r="H19" s="24">
        <v>0.0305555555555556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4">
        <v>0.03327546296296296</v>
      </c>
      <c r="O19" s="24">
        <f t="shared" si="0"/>
        <v>0.0027199074074073584</v>
      </c>
      <c r="P19" s="25">
        <v>0</v>
      </c>
      <c r="Q19" s="25">
        <f t="shared" si="1"/>
        <v>0</v>
      </c>
      <c r="R19" s="24">
        <f t="shared" si="2"/>
        <v>0.0027199074074073584</v>
      </c>
      <c r="S19" s="26">
        <v>12</v>
      </c>
      <c r="T19" s="27">
        <f t="shared" si="3"/>
        <v>0.7781456953642335</v>
      </c>
      <c r="U19" s="8"/>
    </row>
    <row r="20" spans="1:21" ht="15">
      <c r="A20" s="51" t="s">
        <v>81</v>
      </c>
      <c r="B20" s="49" t="s">
        <v>120</v>
      </c>
      <c r="C20" s="23" t="s">
        <v>151</v>
      </c>
      <c r="D20" s="23" t="s">
        <v>179</v>
      </c>
      <c r="E20" s="23" t="s">
        <v>186</v>
      </c>
      <c r="F20" s="28"/>
      <c r="G20" s="6">
        <v>0</v>
      </c>
      <c r="H20" s="24">
        <v>0.02291666666666667</v>
      </c>
      <c r="I20" s="25">
        <v>0</v>
      </c>
      <c r="J20" s="25">
        <v>0</v>
      </c>
      <c r="K20" s="25">
        <v>0</v>
      </c>
      <c r="L20" s="25">
        <v>1</v>
      </c>
      <c r="M20" s="25">
        <v>0</v>
      </c>
      <c r="N20" s="24">
        <v>0.025590277777777778</v>
      </c>
      <c r="O20" s="24">
        <f t="shared" si="0"/>
        <v>0.0026736111111111092</v>
      </c>
      <c r="P20" s="25">
        <v>0</v>
      </c>
      <c r="Q20" s="25">
        <f t="shared" si="1"/>
        <v>1</v>
      </c>
      <c r="R20" s="24">
        <f t="shared" si="2"/>
        <v>0.00284722222222222</v>
      </c>
      <c r="S20" s="26">
        <v>14</v>
      </c>
      <c r="T20" s="27">
        <f t="shared" si="3"/>
        <v>0.8145695364238501</v>
      </c>
      <c r="U20" s="8"/>
    </row>
    <row r="21" spans="1:21" ht="15">
      <c r="A21" s="51" t="s">
        <v>77</v>
      </c>
      <c r="B21" s="49" t="s">
        <v>117</v>
      </c>
      <c r="C21" s="23" t="s">
        <v>148</v>
      </c>
      <c r="D21" s="23" t="s">
        <v>179</v>
      </c>
      <c r="E21" s="23" t="s">
        <v>186</v>
      </c>
      <c r="F21" s="28"/>
      <c r="G21" s="6">
        <v>0</v>
      </c>
      <c r="H21" s="24">
        <v>0.019444444444444445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4">
        <v>0.022337962962962962</v>
      </c>
      <c r="O21" s="24">
        <f t="shared" si="0"/>
        <v>0.0028935185185185175</v>
      </c>
      <c r="P21" s="25">
        <v>0</v>
      </c>
      <c r="Q21" s="25">
        <f t="shared" si="1"/>
        <v>0</v>
      </c>
      <c r="R21" s="24">
        <f t="shared" si="2"/>
        <v>0.0028935185185185175</v>
      </c>
      <c r="S21" s="26">
        <v>15</v>
      </c>
      <c r="T21" s="27">
        <f t="shared" si="3"/>
        <v>0.8278145695364333</v>
      </c>
      <c r="U21" s="8"/>
    </row>
    <row r="22" spans="1:21" ht="15">
      <c r="A22" s="51" t="s">
        <v>99</v>
      </c>
      <c r="B22" s="49" t="s">
        <v>180</v>
      </c>
      <c r="C22" s="23" t="s">
        <v>164</v>
      </c>
      <c r="D22" s="23" t="s">
        <v>179</v>
      </c>
      <c r="E22" s="23" t="s">
        <v>186</v>
      </c>
      <c r="F22" s="28"/>
      <c r="G22" s="6">
        <v>0</v>
      </c>
      <c r="H22" s="24">
        <v>0.034722222222222224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4">
        <v>0.037638888888888895</v>
      </c>
      <c r="O22" s="24">
        <f t="shared" si="0"/>
        <v>0.0029166666666666716</v>
      </c>
      <c r="P22" s="25">
        <v>0</v>
      </c>
      <c r="Q22" s="25">
        <f t="shared" si="1"/>
        <v>0</v>
      </c>
      <c r="R22" s="24">
        <f t="shared" si="2"/>
        <v>0.0029166666666666716</v>
      </c>
      <c r="S22" s="26">
        <v>16</v>
      </c>
      <c r="T22" s="27">
        <f t="shared" si="3"/>
        <v>0.8344370860927265</v>
      </c>
      <c r="U22" s="8"/>
    </row>
    <row r="23" spans="1:21" ht="15">
      <c r="A23" s="51" t="s">
        <v>83</v>
      </c>
      <c r="B23" s="49" t="s">
        <v>122</v>
      </c>
      <c r="C23" s="23" t="s">
        <v>152</v>
      </c>
      <c r="D23" s="23" t="s">
        <v>179</v>
      </c>
      <c r="E23" s="23" t="s">
        <v>186</v>
      </c>
      <c r="F23" s="28"/>
      <c r="G23" s="6">
        <v>0</v>
      </c>
      <c r="H23" s="24">
        <v>0.0243055555555555</v>
      </c>
      <c r="I23" s="25">
        <v>0</v>
      </c>
      <c r="J23" s="25">
        <v>0</v>
      </c>
      <c r="K23" s="25">
        <v>0</v>
      </c>
      <c r="L23" s="25">
        <v>1</v>
      </c>
      <c r="M23" s="25">
        <v>0</v>
      </c>
      <c r="N23" s="24">
        <v>0.027280092592592592</v>
      </c>
      <c r="O23" s="24">
        <f t="shared" si="0"/>
        <v>0.0029745370370370915</v>
      </c>
      <c r="P23" s="25">
        <v>0</v>
      </c>
      <c r="Q23" s="25">
        <f t="shared" si="1"/>
        <v>1</v>
      </c>
      <c r="R23" s="24">
        <f t="shared" si="2"/>
        <v>0.0031481481481482024</v>
      </c>
      <c r="S23" s="26">
        <v>17</v>
      </c>
      <c r="T23" s="27">
        <f t="shared" si="3"/>
        <v>0.9006622516556553</v>
      </c>
      <c r="U23" s="8"/>
    </row>
    <row r="24" spans="1:21" ht="15">
      <c r="A24" s="51" t="s">
        <v>57</v>
      </c>
      <c r="B24" s="49" t="s">
        <v>119</v>
      </c>
      <c r="C24" s="23" t="s">
        <v>133</v>
      </c>
      <c r="D24" s="23" t="s">
        <v>179</v>
      </c>
      <c r="E24" s="23" t="s">
        <v>186</v>
      </c>
      <c r="F24" s="28"/>
      <c r="G24" s="6">
        <v>0</v>
      </c>
      <c r="H24" s="24">
        <v>0.004861111111111111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4">
        <v>0.008078703703703704</v>
      </c>
      <c r="O24" s="24">
        <f t="shared" si="0"/>
        <v>0.003217592592592593</v>
      </c>
      <c r="P24" s="25">
        <v>0</v>
      </c>
      <c r="Q24" s="25">
        <f t="shared" si="1"/>
        <v>0</v>
      </c>
      <c r="R24" s="24">
        <f t="shared" si="2"/>
        <v>0.003217592592592593</v>
      </c>
      <c r="S24" s="26">
        <v>18</v>
      </c>
      <c r="T24" s="27">
        <f t="shared" si="3"/>
        <v>0.9205298013245142</v>
      </c>
      <c r="U24" s="8"/>
    </row>
    <row r="25" spans="1:21" ht="15">
      <c r="A25" s="51" t="s">
        <v>70</v>
      </c>
      <c r="B25" s="49" t="s">
        <v>117</v>
      </c>
      <c r="C25" s="23" t="s">
        <v>143</v>
      </c>
      <c r="D25" s="23" t="s">
        <v>179</v>
      </c>
      <c r="E25" s="23" t="s">
        <v>186</v>
      </c>
      <c r="F25" s="28"/>
      <c r="G25" s="6">
        <v>0</v>
      </c>
      <c r="H25" s="24">
        <v>0.013888888888888888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4">
        <v>0.017118055555555556</v>
      </c>
      <c r="O25" s="24">
        <f t="shared" si="0"/>
        <v>0.0032291666666666684</v>
      </c>
      <c r="P25" s="25">
        <v>0</v>
      </c>
      <c r="Q25" s="25">
        <f t="shared" si="1"/>
        <v>0</v>
      </c>
      <c r="R25" s="24">
        <f t="shared" si="2"/>
        <v>0.0032291666666666684</v>
      </c>
      <c r="S25" s="26">
        <v>19</v>
      </c>
      <c r="T25" s="27">
        <f t="shared" si="3"/>
        <v>0.9238410596026604</v>
      </c>
      <c r="U25" s="8"/>
    </row>
    <row r="26" spans="1:21" ht="15">
      <c r="A26" s="51" t="s">
        <v>108</v>
      </c>
      <c r="B26" s="49" t="s">
        <v>122</v>
      </c>
      <c r="C26" s="23" t="s">
        <v>170</v>
      </c>
      <c r="D26" s="23" t="s">
        <v>179</v>
      </c>
      <c r="E26" s="23" t="s">
        <v>186</v>
      </c>
      <c r="F26" s="28"/>
      <c r="G26" s="6">
        <v>0</v>
      </c>
      <c r="H26" s="24">
        <v>0.0409722222222223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4">
        <v>0.044236111111111115</v>
      </c>
      <c r="O26" s="24">
        <f t="shared" si="0"/>
        <v>0.0032638888888888162</v>
      </c>
      <c r="P26" s="25">
        <v>0</v>
      </c>
      <c r="Q26" s="25">
        <f t="shared" si="1"/>
        <v>0</v>
      </c>
      <c r="R26" s="24">
        <f t="shared" si="2"/>
        <v>0.0032638888888888162</v>
      </c>
      <c r="S26" s="26">
        <v>20</v>
      </c>
      <c r="T26" s="27">
        <f t="shared" si="3"/>
        <v>0.9337748344370763</v>
      </c>
      <c r="U26" s="8"/>
    </row>
    <row r="27" spans="1:21" ht="15">
      <c r="A27" s="51" t="s">
        <v>91</v>
      </c>
      <c r="B27" s="49" t="s">
        <v>120</v>
      </c>
      <c r="C27" s="23" t="s">
        <v>158</v>
      </c>
      <c r="D27" s="23" t="s">
        <v>179</v>
      </c>
      <c r="E27" s="23" t="s">
        <v>186</v>
      </c>
      <c r="F27" s="28"/>
      <c r="G27" s="6">
        <v>0</v>
      </c>
      <c r="H27" s="24">
        <v>0.029166666666666664</v>
      </c>
      <c r="I27" s="25">
        <v>0</v>
      </c>
      <c r="J27" s="25">
        <v>0</v>
      </c>
      <c r="K27" s="25">
        <v>3</v>
      </c>
      <c r="L27" s="25">
        <v>0</v>
      </c>
      <c r="M27" s="25">
        <v>0</v>
      </c>
      <c r="N27" s="24">
        <v>0.03196759259259259</v>
      </c>
      <c r="O27" s="24">
        <f t="shared" si="0"/>
        <v>0.0028009259259259255</v>
      </c>
      <c r="P27" s="25">
        <v>0</v>
      </c>
      <c r="Q27" s="25">
        <f t="shared" si="1"/>
        <v>3</v>
      </c>
      <c r="R27" s="24">
        <f t="shared" si="2"/>
        <v>0.0033217592592592587</v>
      </c>
      <c r="S27" s="26">
        <v>21</v>
      </c>
      <c r="T27" s="27">
        <f t="shared" si="3"/>
        <v>0.9503311258278255</v>
      </c>
      <c r="U27" s="8"/>
    </row>
    <row r="28" spans="1:21" ht="15">
      <c r="A28" s="51" t="s">
        <v>100</v>
      </c>
      <c r="B28" s="49" t="s">
        <v>173</v>
      </c>
      <c r="C28" s="23" t="s">
        <v>165</v>
      </c>
      <c r="D28" s="23" t="s">
        <v>179</v>
      </c>
      <c r="E28" s="23" t="s">
        <v>186</v>
      </c>
      <c r="F28" s="28"/>
      <c r="G28" s="6">
        <v>0</v>
      </c>
      <c r="H28" s="24">
        <v>0.0354166666666667</v>
      </c>
      <c r="I28" s="25">
        <v>0</v>
      </c>
      <c r="J28" s="25">
        <v>0</v>
      </c>
      <c r="K28" s="25">
        <v>3</v>
      </c>
      <c r="L28" s="25">
        <v>0</v>
      </c>
      <c r="M28" s="25">
        <v>0</v>
      </c>
      <c r="N28" s="24">
        <v>0.03953703703703703</v>
      </c>
      <c r="O28" s="24">
        <f t="shared" si="0"/>
        <v>0.00412037037037033</v>
      </c>
      <c r="P28" s="25">
        <v>0</v>
      </c>
      <c r="Q28" s="25">
        <f t="shared" si="1"/>
        <v>3</v>
      </c>
      <c r="R28" s="24">
        <f t="shared" si="2"/>
        <v>0.004641203703703663</v>
      </c>
      <c r="S28" s="26" t="s">
        <v>36</v>
      </c>
      <c r="T28" s="27">
        <f t="shared" si="3"/>
        <v>1.3278145695364278</v>
      </c>
      <c r="U28" s="8"/>
    </row>
    <row r="29" spans="1:21" ht="15">
      <c r="A29" s="51" t="s">
        <v>97</v>
      </c>
      <c r="B29" s="49" t="s">
        <v>182</v>
      </c>
      <c r="C29" s="23" t="s">
        <v>161</v>
      </c>
      <c r="D29" s="23" t="s">
        <v>179</v>
      </c>
      <c r="E29" s="23" t="s">
        <v>186</v>
      </c>
      <c r="F29" s="28"/>
      <c r="G29" s="6">
        <v>0</v>
      </c>
      <c r="H29" s="24">
        <v>0.03263888888888889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4">
        <v>0.03771990740740741</v>
      </c>
      <c r="O29" s="24">
        <f t="shared" si="0"/>
        <v>0.005081018518518519</v>
      </c>
      <c r="P29" s="25">
        <v>0</v>
      </c>
      <c r="Q29" s="25">
        <f t="shared" si="1"/>
        <v>0</v>
      </c>
      <c r="R29" s="24">
        <f t="shared" si="2"/>
        <v>0.005081018518518519</v>
      </c>
      <c r="S29" s="26" t="s">
        <v>36</v>
      </c>
      <c r="T29" s="27">
        <f t="shared" si="3"/>
        <v>1.4536423841059776</v>
      </c>
      <c r="U29" s="8"/>
    </row>
    <row r="30" spans="1:21" ht="15">
      <c r="A30" s="51" t="s">
        <v>66</v>
      </c>
      <c r="B30" s="49" t="s">
        <v>119</v>
      </c>
      <c r="C30" s="23" t="s">
        <v>141</v>
      </c>
      <c r="D30" s="23" t="s">
        <v>179</v>
      </c>
      <c r="E30" s="23" t="s">
        <v>186</v>
      </c>
      <c r="F30" s="28"/>
      <c r="G30" s="6">
        <v>0</v>
      </c>
      <c r="H30" s="24">
        <v>0.010416666666666666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4">
        <v>0.01564814814814815</v>
      </c>
      <c r="O30" s="24">
        <f t="shared" si="0"/>
        <v>0.0052314814814814845</v>
      </c>
      <c r="P30" s="25">
        <v>0</v>
      </c>
      <c r="Q30" s="25">
        <f t="shared" si="1"/>
        <v>0</v>
      </c>
      <c r="R30" s="24">
        <f t="shared" si="2"/>
        <v>0.0052314814814814845</v>
      </c>
      <c r="S30" s="26">
        <v>3</v>
      </c>
      <c r="T30" s="27">
        <f aca="true" t="shared" si="4" ref="T30:T46">R30/$R$9</f>
        <v>1.4966887417218728</v>
      </c>
      <c r="U30" s="8">
        <v>3</v>
      </c>
    </row>
    <row r="31" spans="1:21" ht="15">
      <c r="A31" s="51" t="s">
        <v>65</v>
      </c>
      <c r="B31" s="49" t="s">
        <v>183</v>
      </c>
      <c r="C31" s="23" t="s">
        <v>140</v>
      </c>
      <c r="D31" s="23" t="s">
        <v>179</v>
      </c>
      <c r="E31" s="23" t="s">
        <v>186</v>
      </c>
      <c r="F31" s="28"/>
      <c r="G31" s="6">
        <v>0</v>
      </c>
      <c r="H31" s="24">
        <v>0.02847222222222222</v>
      </c>
      <c r="I31" s="25">
        <v>0</v>
      </c>
      <c r="J31" s="25">
        <v>0</v>
      </c>
      <c r="K31" s="25">
        <v>0</v>
      </c>
      <c r="L31" s="25">
        <v>1</v>
      </c>
      <c r="M31" s="25">
        <v>0</v>
      </c>
      <c r="N31" s="24">
        <v>0.03399305555555556</v>
      </c>
      <c r="O31" s="24">
        <f t="shared" si="0"/>
        <v>0.005520833333333339</v>
      </c>
      <c r="P31" s="25">
        <v>0</v>
      </c>
      <c r="Q31" s="25">
        <f t="shared" si="1"/>
        <v>1</v>
      </c>
      <c r="R31" s="24">
        <f t="shared" si="2"/>
        <v>0.005694444444444451</v>
      </c>
      <c r="S31" s="26">
        <v>4</v>
      </c>
      <c r="T31" s="27">
        <f t="shared" si="4"/>
        <v>1.629139072847703</v>
      </c>
      <c r="U31" s="8">
        <v>3</v>
      </c>
    </row>
    <row r="32" spans="1:21" ht="15">
      <c r="A32" s="51" t="s">
        <v>87</v>
      </c>
      <c r="B32" s="49" t="s">
        <v>182</v>
      </c>
      <c r="C32" s="23" t="s">
        <v>155</v>
      </c>
      <c r="D32" s="23" t="s">
        <v>179</v>
      </c>
      <c r="E32" s="23" t="s">
        <v>186</v>
      </c>
      <c r="F32" s="28"/>
      <c r="G32" s="6">
        <v>0</v>
      </c>
      <c r="H32" s="24">
        <v>0.03333333333333333</v>
      </c>
      <c r="I32" s="25">
        <v>0</v>
      </c>
      <c r="J32" s="25">
        <v>0</v>
      </c>
      <c r="K32" s="25">
        <v>3</v>
      </c>
      <c r="L32" s="25">
        <v>1</v>
      </c>
      <c r="M32" s="25">
        <v>3</v>
      </c>
      <c r="N32" s="24">
        <v>0.03803240740740741</v>
      </c>
      <c r="O32" s="24">
        <f t="shared" si="0"/>
        <v>0.004699074074074078</v>
      </c>
      <c r="P32" s="25">
        <v>0</v>
      </c>
      <c r="Q32" s="25">
        <f t="shared" si="1"/>
        <v>7</v>
      </c>
      <c r="R32" s="24">
        <f t="shared" si="2"/>
        <v>0.0059143518518518555</v>
      </c>
      <c r="S32" s="26">
        <v>5</v>
      </c>
      <c r="T32" s="27">
        <f t="shared" si="4"/>
        <v>1.6920529801324713</v>
      </c>
      <c r="U32" s="8" t="s">
        <v>47</v>
      </c>
    </row>
    <row r="33" spans="1:21" ht="15.75" customHeight="1">
      <c r="A33" s="51" t="s">
        <v>74</v>
      </c>
      <c r="B33" s="49" t="s">
        <v>113</v>
      </c>
      <c r="C33" s="23" t="s">
        <v>146</v>
      </c>
      <c r="D33" s="23" t="s">
        <v>179</v>
      </c>
      <c r="E33" s="23" t="s">
        <v>186</v>
      </c>
      <c r="F33" s="28"/>
      <c r="G33" s="6">
        <v>0</v>
      </c>
      <c r="H33" s="24">
        <v>0.0166666666666667</v>
      </c>
      <c r="I33" s="25">
        <v>0</v>
      </c>
      <c r="J33" s="25">
        <v>0</v>
      </c>
      <c r="K33" s="25">
        <v>0</v>
      </c>
      <c r="L33" s="25">
        <v>10</v>
      </c>
      <c r="M33" s="25">
        <v>0</v>
      </c>
      <c r="N33" s="24">
        <v>0.020972222222222222</v>
      </c>
      <c r="O33" s="24">
        <f t="shared" si="0"/>
        <v>0.004305555555555521</v>
      </c>
      <c r="P33" s="25">
        <v>0</v>
      </c>
      <c r="Q33" s="25">
        <f t="shared" si="1"/>
        <v>10</v>
      </c>
      <c r="R33" s="24">
        <f t="shared" si="2"/>
        <v>0.006041666666666632</v>
      </c>
      <c r="S33" s="26">
        <v>7</v>
      </c>
      <c r="T33" s="27">
        <f t="shared" si="4"/>
        <v>1.7284768211920634</v>
      </c>
      <c r="U33" s="8"/>
    </row>
    <row r="34" spans="1:21" ht="15">
      <c r="A34" s="51" t="s">
        <v>84</v>
      </c>
      <c r="B34" s="49" t="s">
        <v>123</v>
      </c>
      <c r="C34" s="23" t="s">
        <v>153</v>
      </c>
      <c r="D34" s="23" t="s">
        <v>178</v>
      </c>
      <c r="E34" s="23" t="s">
        <v>34</v>
      </c>
      <c r="F34" s="28"/>
      <c r="G34" s="6">
        <v>0</v>
      </c>
      <c r="H34" s="24">
        <v>0.025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4">
        <v>0.027523148148148147</v>
      </c>
      <c r="O34" s="24">
        <f t="shared" si="0"/>
        <v>0.002523148148148146</v>
      </c>
      <c r="P34" s="25">
        <v>0</v>
      </c>
      <c r="Q34" s="25">
        <f t="shared" si="1"/>
        <v>0</v>
      </c>
      <c r="R34" s="24">
        <f t="shared" si="2"/>
        <v>0.002523148148148146</v>
      </c>
      <c r="S34" s="26">
        <v>8</v>
      </c>
      <c r="T34" s="27">
        <f t="shared" si="4"/>
        <v>0.7218543046357694</v>
      </c>
      <c r="U34" s="8"/>
    </row>
    <row r="35" spans="1:21" ht="15">
      <c r="A35" s="51" t="s">
        <v>110</v>
      </c>
      <c r="B35" s="49" t="s">
        <v>125</v>
      </c>
      <c r="C35" s="23" t="s">
        <v>43</v>
      </c>
      <c r="D35" s="23" t="s">
        <v>178</v>
      </c>
      <c r="E35" s="23" t="s">
        <v>34</v>
      </c>
      <c r="F35" s="28"/>
      <c r="G35" s="6">
        <v>0</v>
      </c>
      <c r="H35" s="24">
        <v>0.0423611111111112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4">
        <v>0.044988425925925925</v>
      </c>
      <c r="O35" s="24">
        <f t="shared" si="0"/>
        <v>0.0026273148148147282</v>
      </c>
      <c r="P35" s="25">
        <v>0</v>
      </c>
      <c r="Q35" s="25">
        <f t="shared" si="1"/>
        <v>0</v>
      </c>
      <c r="R35" s="24">
        <f t="shared" si="2"/>
        <v>0.0026273148148147282</v>
      </c>
      <c r="S35" s="26">
        <v>9</v>
      </c>
      <c r="T35" s="27">
        <f t="shared" si="4"/>
        <v>0.7516556291390569</v>
      </c>
      <c r="U35" s="8"/>
    </row>
    <row r="36" spans="1:21" ht="15">
      <c r="A36" s="51" t="s">
        <v>94</v>
      </c>
      <c r="B36" s="49" t="s">
        <v>123</v>
      </c>
      <c r="C36" s="23" t="s">
        <v>40</v>
      </c>
      <c r="D36" s="23" t="s">
        <v>178</v>
      </c>
      <c r="E36" s="23" t="s">
        <v>34</v>
      </c>
      <c r="F36" s="28"/>
      <c r="G36" s="6">
        <v>0</v>
      </c>
      <c r="H36" s="24">
        <v>0.03125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24">
        <v>0.03399305555555556</v>
      </c>
      <c r="O36" s="24">
        <f t="shared" si="0"/>
        <v>0.002743055555555561</v>
      </c>
      <c r="P36" s="25">
        <v>0</v>
      </c>
      <c r="Q36" s="25">
        <f t="shared" si="1"/>
        <v>0</v>
      </c>
      <c r="R36" s="24">
        <f t="shared" si="2"/>
        <v>0.002743055555555561</v>
      </c>
      <c r="S36" s="26">
        <v>12</v>
      </c>
      <c r="T36" s="27">
        <f t="shared" si="4"/>
        <v>0.7847682119205406</v>
      </c>
      <c r="U36" s="8"/>
    </row>
    <row r="37" spans="1:21" ht="15">
      <c r="A37" s="51" t="s">
        <v>59</v>
      </c>
      <c r="B37" s="49" t="s">
        <v>114</v>
      </c>
      <c r="C37" s="23" t="s">
        <v>135</v>
      </c>
      <c r="D37" s="23" t="s">
        <v>178</v>
      </c>
      <c r="E37" s="23" t="s">
        <v>34</v>
      </c>
      <c r="F37" s="28"/>
      <c r="G37" s="6">
        <v>0</v>
      </c>
      <c r="H37" s="24">
        <v>0.00625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4">
        <v>0.00920138888888889</v>
      </c>
      <c r="O37" s="24">
        <f t="shared" si="0"/>
        <v>0.002951388888888889</v>
      </c>
      <c r="P37" s="25">
        <v>0</v>
      </c>
      <c r="Q37" s="25">
        <f t="shared" si="1"/>
        <v>0</v>
      </c>
      <c r="R37" s="24">
        <f t="shared" si="2"/>
        <v>0.002951388888888889</v>
      </c>
      <c r="S37" s="26">
        <v>13</v>
      </c>
      <c r="T37" s="27">
        <f t="shared" si="4"/>
        <v>0.8443708609271622</v>
      </c>
      <c r="U37" s="8"/>
    </row>
    <row r="38" spans="1:21" ht="15">
      <c r="A38" s="51" t="s">
        <v>51</v>
      </c>
      <c r="B38" s="49" t="s">
        <v>115</v>
      </c>
      <c r="C38" s="23" t="s">
        <v>184</v>
      </c>
      <c r="D38" s="23" t="s">
        <v>178</v>
      </c>
      <c r="E38" s="23" t="s">
        <v>34</v>
      </c>
      <c r="F38" s="28"/>
      <c r="G38" s="6">
        <v>0</v>
      </c>
      <c r="H38" s="24">
        <v>0.00138888888888889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4">
        <v>0.005069444444444444</v>
      </c>
      <c r="O38" s="24">
        <f t="shared" si="0"/>
        <v>0.003680555555555554</v>
      </c>
      <c r="P38" s="25">
        <v>0</v>
      </c>
      <c r="Q38" s="25">
        <f t="shared" si="1"/>
        <v>0</v>
      </c>
      <c r="R38" s="24">
        <f t="shared" si="2"/>
        <v>0.003680555555555554</v>
      </c>
      <c r="S38" s="26">
        <v>14</v>
      </c>
      <c r="T38" s="27">
        <f t="shared" si="4"/>
        <v>1.0529801324503432</v>
      </c>
      <c r="U38" s="8"/>
    </row>
    <row r="39" spans="1:21" ht="15">
      <c r="A39" s="51" t="s">
        <v>101</v>
      </c>
      <c r="B39" s="49" t="s">
        <v>121</v>
      </c>
      <c r="C39" s="23" t="s">
        <v>33</v>
      </c>
      <c r="D39" s="23" t="s">
        <v>178</v>
      </c>
      <c r="E39" s="23" t="s">
        <v>34</v>
      </c>
      <c r="F39" s="28"/>
      <c r="G39" s="6">
        <v>0</v>
      </c>
      <c r="H39" s="24">
        <v>0.0361111111111111</v>
      </c>
      <c r="I39" s="25">
        <v>0</v>
      </c>
      <c r="J39" s="25">
        <v>0</v>
      </c>
      <c r="K39" s="25">
        <v>0</v>
      </c>
      <c r="L39" s="25">
        <v>1</v>
      </c>
      <c r="M39" s="25">
        <v>0</v>
      </c>
      <c r="N39" s="24">
        <v>0.03982638888888889</v>
      </c>
      <c r="O39" s="24">
        <f t="shared" si="0"/>
        <v>0.0037152777777777896</v>
      </c>
      <c r="P39" s="25">
        <v>0</v>
      </c>
      <c r="Q39" s="25">
        <f t="shared" si="1"/>
        <v>1</v>
      </c>
      <c r="R39" s="24">
        <f t="shared" si="2"/>
        <v>0.0038888888888889005</v>
      </c>
      <c r="S39" s="26">
        <v>15</v>
      </c>
      <c r="T39" s="27">
        <f t="shared" si="4"/>
        <v>1.11258278145697</v>
      </c>
      <c r="U39" s="8"/>
    </row>
    <row r="40" spans="1:21" ht="15">
      <c r="A40" s="51" t="s">
        <v>61</v>
      </c>
      <c r="B40" s="49" t="s">
        <v>116</v>
      </c>
      <c r="C40" s="23" t="s">
        <v>137</v>
      </c>
      <c r="D40" s="23" t="s">
        <v>178</v>
      </c>
      <c r="E40" s="23" t="s">
        <v>34</v>
      </c>
      <c r="F40" s="28"/>
      <c r="G40" s="6">
        <v>0</v>
      </c>
      <c r="H40" s="24">
        <v>0.00763888888888889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  <c r="N40" s="24">
        <v>0.011770833333333333</v>
      </c>
      <c r="O40" s="24">
        <f t="shared" si="0"/>
        <v>0.004131944444444442</v>
      </c>
      <c r="P40" s="25">
        <v>0</v>
      </c>
      <c r="Q40" s="25">
        <f t="shared" si="1"/>
        <v>0</v>
      </c>
      <c r="R40" s="24">
        <f t="shared" si="2"/>
        <v>0.004131944444444442</v>
      </c>
      <c r="S40" s="26">
        <v>17</v>
      </c>
      <c r="T40" s="27">
        <f t="shared" si="4"/>
        <v>1.1821192052980265</v>
      </c>
      <c r="U40" s="8"/>
    </row>
    <row r="41" spans="1:21" ht="15">
      <c r="A41" s="51" t="s">
        <v>85</v>
      </c>
      <c r="B41" s="49" t="s">
        <v>124</v>
      </c>
      <c r="C41" s="23" t="s">
        <v>154</v>
      </c>
      <c r="D41" s="23" t="s">
        <v>178</v>
      </c>
      <c r="E41" s="23" t="s">
        <v>34</v>
      </c>
      <c r="F41" s="28"/>
      <c r="G41" s="6">
        <v>0</v>
      </c>
      <c r="H41" s="24">
        <v>0.012499999999999999</v>
      </c>
      <c r="I41" s="25">
        <v>0</v>
      </c>
      <c r="J41" s="25">
        <v>0</v>
      </c>
      <c r="K41" s="25">
        <v>0</v>
      </c>
      <c r="L41" s="25">
        <v>0</v>
      </c>
      <c r="M41" s="25">
        <v>3</v>
      </c>
      <c r="N41" s="24">
        <v>0.017546296296296296</v>
      </c>
      <c r="O41" s="24">
        <f aca="true" t="shared" si="5" ref="O41:O72">N41-H41</f>
        <v>0.005046296296296297</v>
      </c>
      <c r="P41" s="25">
        <v>0</v>
      </c>
      <c r="Q41" s="25">
        <f aca="true" t="shared" si="6" ref="Q41:Q72">I41+J41+K41+M41+L41</f>
        <v>3</v>
      </c>
      <c r="R41" s="24">
        <f aca="true" t="shared" si="7" ref="R41:R72">O41+Q41*TIMEVALUE("0:00:15")</f>
        <v>0.00556712962962963</v>
      </c>
      <c r="S41" s="26">
        <v>18</v>
      </c>
      <c r="T41" s="27">
        <f t="shared" si="4"/>
        <v>1.5927152317880984</v>
      </c>
      <c r="U41" s="8"/>
    </row>
    <row r="42" spans="1:21" ht="15">
      <c r="A42" s="51" t="s">
        <v>60</v>
      </c>
      <c r="B42" s="49" t="s">
        <v>115</v>
      </c>
      <c r="C42" s="23" t="s">
        <v>136</v>
      </c>
      <c r="D42" s="23" t="s">
        <v>178</v>
      </c>
      <c r="E42" s="23" t="s">
        <v>34</v>
      </c>
      <c r="F42" s="28"/>
      <c r="G42" s="6">
        <v>0</v>
      </c>
      <c r="H42" s="24">
        <v>0.00694444444444444</v>
      </c>
      <c r="I42" s="25">
        <v>0</v>
      </c>
      <c r="J42" s="25">
        <v>0</v>
      </c>
      <c r="K42" s="25">
        <v>3</v>
      </c>
      <c r="L42" s="25">
        <v>1</v>
      </c>
      <c r="M42" s="25">
        <v>0</v>
      </c>
      <c r="N42" s="24">
        <v>0.012511574074074073</v>
      </c>
      <c r="O42" s="24">
        <f t="shared" si="5"/>
        <v>0.005567129629629633</v>
      </c>
      <c r="P42" s="25">
        <v>0</v>
      </c>
      <c r="Q42" s="25">
        <f t="shared" si="6"/>
        <v>4</v>
      </c>
      <c r="R42" s="24">
        <f t="shared" si="7"/>
        <v>0.006261574074074077</v>
      </c>
      <c r="S42" s="26">
        <v>19</v>
      </c>
      <c r="T42" s="27">
        <f t="shared" si="4"/>
        <v>1.791390728476843</v>
      </c>
      <c r="U42" s="8"/>
    </row>
    <row r="43" spans="1:21" ht="15">
      <c r="A43" s="51" t="s">
        <v>56</v>
      </c>
      <c r="B43" s="49" t="s">
        <v>183</v>
      </c>
      <c r="C43" s="23" t="s">
        <v>132</v>
      </c>
      <c r="D43" s="23" t="s">
        <v>178</v>
      </c>
      <c r="E43" s="23" t="s">
        <v>34</v>
      </c>
      <c r="F43" s="28"/>
      <c r="G43" s="6">
        <v>0</v>
      </c>
      <c r="H43" s="24">
        <v>0.022222222222222223</v>
      </c>
      <c r="I43" s="25">
        <v>0</v>
      </c>
      <c r="J43" s="25">
        <v>0</v>
      </c>
      <c r="K43" s="25">
        <v>0</v>
      </c>
      <c r="L43" s="25">
        <v>0</v>
      </c>
      <c r="M43" s="25">
        <v>0</v>
      </c>
      <c r="N43" s="24">
        <v>0.029664351851851855</v>
      </c>
      <c r="O43" s="24">
        <f t="shared" si="5"/>
        <v>0.007442129629629632</v>
      </c>
      <c r="P43" s="25">
        <v>0</v>
      </c>
      <c r="Q43" s="25">
        <f t="shared" si="6"/>
        <v>0</v>
      </c>
      <c r="R43" s="24">
        <f t="shared" si="7"/>
        <v>0.007442129629629632</v>
      </c>
      <c r="S43" s="26">
        <v>20</v>
      </c>
      <c r="T43" s="27">
        <f t="shared" si="4"/>
        <v>2.1291390728477078</v>
      </c>
      <c r="U43" s="8"/>
    </row>
    <row r="44" spans="1:21" ht="15">
      <c r="A44" s="51" t="s">
        <v>106</v>
      </c>
      <c r="B44" s="49" t="s">
        <v>163</v>
      </c>
      <c r="C44" s="23" t="s">
        <v>169</v>
      </c>
      <c r="D44" s="23" t="s">
        <v>178</v>
      </c>
      <c r="E44" s="23" t="s">
        <v>34</v>
      </c>
      <c r="F44" s="28"/>
      <c r="G44" s="6">
        <v>0</v>
      </c>
      <c r="H44" s="24">
        <v>0.0395833333333334</v>
      </c>
      <c r="I44" s="25">
        <v>1</v>
      </c>
      <c r="J44" s="25">
        <v>0</v>
      </c>
      <c r="K44" s="25">
        <v>0</v>
      </c>
      <c r="L44" s="25">
        <v>2</v>
      </c>
      <c r="M44" s="25">
        <v>3</v>
      </c>
      <c r="N44" s="24">
        <v>0.04662037037037037</v>
      </c>
      <c r="O44" s="24">
        <f t="shared" si="5"/>
        <v>0.007037037037036967</v>
      </c>
      <c r="P44" s="25">
        <v>0</v>
      </c>
      <c r="Q44" s="25">
        <f t="shared" si="6"/>
        <v>6</v>
      </c>
      <c r="R44" s="24">
        <f t="shared" si="7"/>
        <v>0.008078703703703633</v>
      </c>
      <c r="S44" s="26">
        <v>21</v>
      </c>
      <c r="T44" s="27">
        <f t="shared" si="4"/>
        <v>2.3112582781457025</v>
      </c>
      <c r="U44" s="8"/>
    </row>
    <row r="45" spans="1:21" ht="15">
      <c r="A45" s="51" t="s">
        <v>105</v>
      </c>
      <c r="B45" s="49" t="s">
        <v>182</v>
      </c>
      <c r="C45" s="23" t="s">
        <v>168</v>
      </c>
      <c r="D45" s="23" t="s">
        <v>178</v>
      </c>
      <c r="E45" s="23" t="s">
        <v>34</v>
      </c>
      <c r="F45" s="28"/>
      <c r="G45" s="6">
        <v>0</v>
      </c>
      <c r="H45" s="24">
        <v>0.0388888888888889</v>
      </c>
      <c r="I45" s="25">
        <v>0</v>
      </c>
      <c r="J45" s="25">
        <v>0</v>
      </c>
      <c r="K45" s="25">
        <v>0</v>
      </c>
      <c r="L45" s="25">
        <v>1</v>
      </c>
      <c r="M45" s="25">
        <v>0</v>
      </c>
      <c r="N45" s="24">
        <v>0.04708333333333333</v>
      </c>
      <c r="O45" s="24">
        <f t="shared" si="5"/>
        <v>0.008194444444444428</v>
      </c>
      <c r="P45" s="25">
        <v>0</v>
      </c>
      <c r="Q45" s="25">
        <f t="shared" si="6"/>
        <v>1</v>
      </c>
      <c r="R45" s="24">
        <f t="shared" si="7"/>
        <v>0.008368055555555538</v>
      </c>
      <c r="S45" s="26" t="s">
        <v>36</v>
      </c>
      <c r="T45" s="27">
        <f t="shared" si="4"/>
        <v>2.3940397350993607</v>
      </c>
      <c r="U45" s="8"/>
    </row>
    <row r="46" spans="1:21" ht="15">
      <c r="A46" s="51" t="s">
        <v>71</v>
      </c>
      <c r="B46" s="49" t="s">
        <v>118</v>
      </c>
      <c r="C46" s="23" t="s">
        <v>144</v>
      </c>
      <c r="D46" s="23" t="s">
        <v>178</v>
      </c>
      <c r="E46" s="23" t="s">
        <v>187</v>
      </c>
      <c r="F46" s="28"/>
      <c r="G46" s="6">
        <v>0</v>
      </c>
      <c r="H46" s="24">
        <v>0.0145833333333333</v>
      </c>
      <c r="I46" s="25">
        <v>0</v>
      </c>
      <c r="J46" s="25">
        <v>0</v>
      </c>
      <c r="K46" s="25">
        <v>0</v>
      </c>
      <c r="L46" s="25">
        <v>1</v>
      </c>
      <c r="M46" s="25">
        <v>3</v>
      </c>
      <c r="N46" s="24">
        <v>0.021921296296296296</v>
      </c>
      <c r="O46" s="24">
        <f t="shared" si="5"/>
        <v>0.007337962962962996</v>
      </c>
      <c r="P46" s="25">
        <v>0</v>
      </c>
      <c r="Q46" s="25">
        <f t="shared" si="6"/>
        <v>4</v>
      </c>
      <c r="R46" s="24">
        <f t="shared" si="7"/>
        <v>0.00803240740740744</v>
      </c>
      <c r="S46" s="26" t="s">
        <v>36</v>
      </c>
      <c r="T46" s="27">
        <f t="shared" si="4"/>
        <v>2.298013245033149</v>
      </c>
      <c r="U46" s="8"/>
    </row>
    <row r="47" spans="1:21" ht="15">
      <c r="A47" s="51" t="s">
        <v>104</v>
      </c>
      <c r="B47" s="49" t="s">
        <v>125</v>
      </c>
      <c r="C47" s="23" t="s">
        <v>42</v>
      </c>
      <c r="D47" s="23" t="s">
        <v>178</v>
      </c>
      <c r="E47" s="23" t="s">
        <v>186</v>
      </c>
      <c r="F47" s="28"/>
      <c r="G47" s="6">
        <v>0</v>
      </c>
      <c r="H47" s="24">
        <v>0.0381944444444445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  <c r="N47" s="24">
        <v>0.040046296296296295</v>
      </c>
      <c r="O47" s="24">
        <f t="shared" si="5"/>
        <v>0.001851851851851792</v>
      </c>
      <c r="P47" s="25">
        <v>0</v>
      </c>
      <c r="Q47" s="25">
        <f t="shared" si="6"/>
        <v>0</v>
      </c>
      <c r="R47" s="24">
        <f t="shared" si="7"/>
        <v>0.001851851851851792</v>
      </c>
      <c r="S47" s="26">
        <v>1</v>
      </c>
      <c r="T47" s="27">
        <f>R47/$R$9</f>
        <v>0.5298013245033004</v>
      </c>
      <c r="U47" s="8">
        <v>3</v>
      </c>
    </row>
    <row r="48" spans="1:21" ht="15">
      <c r="A48" s="51" t="s">
        <v>109</v>
      </c>
      <c r="B48" s="49" t="s">
        <v>123</v>
      </c>
      <c r="C48" s="23" t="s">
        <v>39</v>
      </c>
      <c r="D48" s="23" t="s">
        <v>178</v>
      </c>
      <c r="E48" s="23" t="s">
        <v>186</v>
      </c>
      <c r="F48" s="28"/>
      <c r="G48" s="6">
        <v>0</v>
      </c>
      <c r="H48" s="24">
        <v>0.0416666666666667</v>
      </c>
      <c r="I48" s="25">
        <v>0</v>
      </c>
      <c r="J48" s="25">
        <v>0</v>
      </c>
      <c r="K48" s="25">
        <v>0</v>
      </c>
      <c r="L48" s="25">
        <v>0</v>
      </c>
      <c r="M48" s="25">
        <v>0</v>
      </c>
      <c r="N48" s="24">
        <v>0.0436574074074074</v>
      </c>
      <c r="O48" s="24">
        <f t="shared" si="5"/>
        <v>0.0019907407407407027</v>
      </c>
      <c r="P48" s="25">
        <v>0</v>
      </c>
      <c r="Q48" s="25">
        <f t="shared" si="6"/>
        <v>0</v>
      </c>
      <c r="R48" s="24">
        <f t="shared" si="7"/>
        <v>0.0019907407407407027</v>
      </c>
      <c r="S48" s="26">
        <v>2</v>
      </c>
      <c r="T48" s="27">
        <f aca="true" t="shared" si="8" ref="T48:T65">R48/$R$9</f>
        <v>0.5695364238410554</v>
      </c>
      <c r="U48" s="8">
        <v>3</v>
      </c>
    </row>
    <row r="49" spans="1:21" ht="30">
      <c r="A49" s="51" t="s">
        <v>107</v>
      </c>
      <c r="B49" s="49" t="s">
        <v>121</v>
      </c>
      <c r="C49" s="23" t="s">
        <v>30</v>
      </c>
      <c r="D49" s="23" t="s">
        <v>178</v>
      </c>
      <c r="E49" s="23" t="s">
        <v>186</v>
      </c>
      <c r="F49" s="28"/>
      <c r="G49" s="6">
        <v>0</v>
      </c>
      <c r="H49" s="24">
        <v>0.0402777777777778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4">
        <v>0.04232638888888889</v>
      </c>
      <c r="O49" s="24">
        <f t="shared" si="5"/>
        <v>0.0020486111111110913</v>
      </c>
      <c r="P49" s="25">
        <v>0</v>
      </c>
      <c r="Q49" s="25">
        <f t="shared" si="6"/>
        <v>0</v>
      </c>
      <c r="R49" s="24">
        <f t="shared" si="7"/>
        <v>0.0020486111111110913</v>
      </c>
      <c r="S49" s="26">
        <v>4</v>
      </c>
      <c r="T49" s="27">
        <f t="shared" si="8"/>
        <v>0.5860927152317893</v>
      </c>
      <c r="U49" s="8">
        <v>3</v>
      </c>
    </row>
    <row r="50" spans="1:21" ht="15">
      <c r="A50" s="51" t="s">
        <v>92</v>
      </c>
      <c r="B50" s="49" t="s">
        <v>121</v>
      </c>
      <c r="C50" s="23" t="s">
        <v>19</v>
      </c>
      <c r="D50" s="23" t="s">
        <v>178</v>
      </c>
      <c r="E50" s="23" t="s">
        <v>186</v>
      </c>
      <c r="F50" s="28"/>
      <c r="G50" s="6">
        <v>0</v>
      </c>
      <c r="H50" s="24">
        <v>0.029861111111111113</v>
      </c>
      <c r="I50" s="25">
        <v>0</v>
      </c>
      <c r="J50" s="25">
        <v>0</v>
      </c>
      <c r="K50" s="25">
        <v>0</v>
      </c>
      <c r="L50" s="25">
        <v>0</v>
      </c>
      <c r="M50" s="25">
        <v>0</v>
      </c>
      <c r="N50" s="24">
        <v>0.03190972222222222</v>
      </c>
      <c r="O50" s="24">
        <f t="shared" si="5"/>
        <v>0.0020486111111111087</v>
      </c>
      <c r="P50" s="25">
        <v>0</v>
      </c>
      <c r="Q50" s="25">
        <f t="shared" si="6"/>
        <v>0</v>
      </c>
      <c r="R50" s="24">
        <f t="shared" si="7"/>
        <v>0.0020486111111111087</v>
      </c>
      <c r="S50" s="26">
        <v>5</v>
      </c>
      <c r="T50" s="27">
        <f t="shared" si="8"/>
        <v>0.5860927152317943</v>
      </c>
      <c r="U50" s="8" t="s">
        <v>47</v>
      </c>
    </row>
    <row r="51" spans="1:21" ht="15">
      <c r="A51" s="51" t="s">
        <v>112</v>
      </c>
      <c r="B51" s="49" t="s">
        <v>126</v>
      </c>
      <c r="C51" s="23" t="s">
        <v>172</v>
      </c>
      <c r="D51" s="23" t="s">
        <v>178</v>
      </c>
      <c r="E51" s="23" t="s">
        <v>186</v>
      </c>
      <c r="F51" s="28"/>
      <c r="G51" s="6">
        <v>0</v>
      </c>
      <c r="H51" s="24">
        <v>0.0437500000000001</v>
      </c>
      <c r="I51" s="25">
        <v>0</v>
      </c>
      <c r="J51" s="25">
        <v>0</v>
      </c>
      <c r="K51" s="25">
        <v>0</v>
      </c>
      <c r="L51" s="25">
        <v>0</v>
      </c>
      <c r="M51" s="25">
        <v>0</v>
      </c>
      <c r="N51" s="24">
        <v>0.045925925925925926</v>
      </c>
      <c r="O51" s="24">
        <f t="shared" si="5"/>
        <v>0.0021759259259258243</v>
      </c>
      <c r="P51" s="25">
        <v>0</v>
      </c>
      <c r="Q51" s="25">
        <f t="shared" si="6"/>
        <v>0</v>
      </c>
      <c r="R51" s="24">
        <f t="shared" si="7"/>
        <v>0.0021759259259258243</v>
      </c>
      <c r="S51" s="26">
        <v>6</v>
      </c>
      <c r="T51" s="27">
        <f t="shared" si="8"/>
        <v>0.6225165562913689</v>
      </c>
      <c r="U51" s="8" t="s">
        <v>47</v>
      </c>
    </row>
    <row r="52" spans="1:21" ht="15.75" customHeight="1">
      <c r="A52" s="51" t="s">
        <v>82</v>
      </c>
      <c r="B52" s="49" t="s">
        <v>121</v>
      </c>
      <c r="C52" s="23" t="s">
        <v>29</v>
      </c>
      <c r="D52" s="23" t="s">
        <v>178</v>
      </c>
      <c r="E52" s="23" t="s">
        <v>186</v>
      </c>
      <c r="F52" s="28"/>
      <c r="G52" s="6">
        <v>0</v>
      </c>
      <c r="H52" s="24">
        <v>0.02361111111111111</v>
      </c>
      <c r="I52" s="25">
        <v>0</v>
      </c>
      <c r="J52" s="25">
        <v>0</v>
      </c>
      <c r="K52" s="25">
        <v>0</v>
      </c>
      <c r="L52" s="25">
        <v>0</v>
      </c>
      <c r="M52" s="25">
        <v>0</v>
      </c>
      <c r="N52" s="24">
        <v>0.02578703703703704</v>
      </c>
      <c r="O52" s="24">
        <f t="shared" si="5"/>
        <v>0.0021759259259259284</v>
      </c>
      <c r="P52" s="25">
        <v>0</v>
      </c>
      <c r="Q52" s="25">
        <f t="shared" si="6"/>
        <v>0</v>
      </c>
      <c r="R52" s="24">
        <f t="shared" si="7"/>
        <v>0.0021759259259259284</v>
      </c>
      <c r="S52" s="26">
        <v>7</v>
      </c>
      <c r="T52" s="27">
        <f t="shared" si="8"/>
        <v>0.6225165562913988</v>
      </c>
      <c r="U52" s="8"/>
    </row>
    <row r="53" spans="1:21" ht="15">
      <c r="A53" s="51" t="s">
        <v>103</v>
      </c>
      <c r="B53" s="49" t="s">
        <v>123</v>
      </c>
      <c r="C53" s="23" t="s">
        <v>167</v>
      </c>
      <c r="D53" s="23" t="s">
        <v>178</v>
      </c>
      <c r="E53" s="23" t="s">
        <v>186</v>
      </c>
      <c r="F53" s="28"/>
      <c r="G53" s="6">
        <v>0</v>
      </c>
      <c r="H53" s="24">
        <v>0.0375</v>
      </c>
      <c r="I53" s="25">
        <v>0</v>
      </c>
      <c r="J53" s="25">
        <v>0</v>
      </c>
      <c r="K53" s="25">
        <v>0</v>
      </c>
      <c r="L53" s="25">
        <v>0</v>
      </c>
      <c r="M53" s="25">
        <v>0</v>
      </c>
      <c r="N53" s="24">
        <v>0.03972222222222222</v>
      </c>
      <c r="O53" s="24">
        <f t="shared" si="5"/>
        <v>0.0022222222222222227</v>
      </c>
      <c r="P53" s="25">
        <v>0</v>
      </c>
      <c r="Q53" s="25">
        <f t="shared" si="6"/>
        <v>0</v>
      </c>
      <c r="R53" s="24">
        <f t="shared" si="7"/>
        <v>0.0022222222222222227</v>
      </c>
      <c r="S53" s="26">
        <v>8</v>
      </c>
      <c r="T53" s="27">
        <f t="shared" si="8"/>
        <v>0.6357615894039811</v>
      </c>
      <c r="U53" s="8"/>
    </row>
    <row r="54" spans="1:21" ht="15">
      <c r="A54" s="51" t="s">
        <v>69</v>
      </c>
      <c r="B54" s="49" t="s">
        <v>116</v>
      </c>
      <c r="C54" s="23" t="s">
        <v>35</v>
      </c>
      <c r="D54" s="23" t="s">
        <v>178</v>
      </c>
      <c r="E54" s="23" t="s">
        <v>186</v>
      </c>
      <c r="F54" s="28"/>
      <c r="G54" s="6">
        <v>0</v>
      </c>
      <c r="H54" s="24">
        <v>0.013194444444444444</v>
      </c>
      <c r="I54" s="25">
        <v>0</v>
      </c>
      <c r="J54" s="25">
        <v>0</v>
      </c>
      <c r="K54" s="25">
        <v>1</v>
      </c>
      <c r="L54" s="25">
        <v>0</v>
      </c>
      <c r="M54" s="25">
        <v>0</v>
      </c>
      <c r="N54" s="24">
        <v>0.015243055555555557</v>
      </c>
      <c r="O54" s="24">
        <f t="shared" si="5"/>
        <v>0.002048611111111112</v>
      </c>
      <c r="P54" s="25">
        <v>0</v>
      </c>
      <c r="Q54" s="25">
        <f t="shared" si="6"/>
        <v>1</v>
      </c>
      <c r="R54" s="24">
        <f t="shared" si="7"/>
        <v>0.002222222222222223</v>
      </c>
      <c r="S54" s="26">
        <v>9</v>
      </c>
      <c r="T54" s="27">
        <f t="shared" si="8"/>
        <v>0.6357615894039812</v>
      </c>
      <c r="U54" s="8"/>
    </row>
    <row r="55" spans="1:21" ht="14.25" customHeight="1">
      <c r="A55" s="51" t="s">
        <v>50</v>
      </c>
      <c r="B55" s="49" t="s">
        <v>114</v>
      </c>
      <c r="C55" s="23" t="s">
        <v>127</v>
      </c>
      <c r="D55" s="23" t="s">
        <v>178</v>
      </c>
      <c r="E55" s="23" t="s">
        <v>186</v>
      </c>
      <c r="F55" s="28"/>
      <c r="G55" s="6">
        <v>0</v>
      </c>
      <c r="H55" s="24">
        <v>0.0006944444444444445</v>
      </c>
      <c r="I55" s="25">
        <v>0</v>
      </c>
      <c r="J55" s="25">
        <v>0</v>
      </c>
      <c r="K55" s="25">
        <v>0</v>
      </c>
      <c r="L55" s="25">
        <v>0</v>
      </c>
      <c r="M55" s="25">
        <v>0</v>
      </c>
      <c r="N55" s="24">
        <v>0.003043981481481482</v>
      </c>
      <c r="O55" s="24">
        <f t="shared" si="5"/>
        <v>0.0023495370370370376</v>
      </c>
      <c r="P55" s="25">
        <v>0</v>
      </c>
      <c r="Q55" s="25">
        <f t="shared" si="6"/>
        <v>0</v>
      </c>
      <c r="R55" s="24">
        <f t="shared" si="7"/>
        <v>0.0023495370370370376</v>
      </c>
      <c r="S55" s="26">
        <v>10</v>
      </c>
      <c r="T55" s="27">
        <f t="shared" si="8"/>
        <v>0.6721854304635843</v>
      </c>
      <c r="U55" s="8"/>
    </row>
    <row r="56" spans="1:21" ht="14.25" customHeight="1">
      <c r="A56" s="51" t="s">
        <v>76</v>
      </c>
      <c r="B56" s="49" t="s">
        <v>116</v>
      </c>
      <c r="C56" s="23" t="s">
        <v>45</v>
      </c>
      <c r="D56" s="23" t="s">
        <v>178</v>
      </c>
      <c r="E56" s="23" t="s">
        <v>186</v>
      </c>
      <c r="F56" s="28"/>
      <c r="G56" s="6">
        <v>0</v>
      </c>
      <c r="H56" s="24">
        <v>0.01875</v>
      </c>
      <c r="I56" s="25">
        <v>0</v>
      </c>
      <c r="J56" s="25">
        <v>0</v>
      </c>
      <c r="K56" s="25">
        <v>0</v>
      </c>
      <c r="L56" s="25">
        <v>0</v>
      </c>
      <c r="M56" s="25">
        <v>0</v>
      </c>
      <c r="N56" s="24">
        <v>0.021238425925925924</v>
      </c>
      <c r="O56" s="24">
        <f t="shared" si="5"/>
        <v>0.002488425925925925</v>
      </c>
      <c r="P56" s="25">
        <v>0</v>
      </c>
      <c r="Q56" s="25">
        <f t="shared" si="6"/>
        <v>0</v>
      </c>
      <c r="R56" s="24">
        <f t="shared" si="7"/>
        <v>0.002488425925925925</v>
      </c>
      <c r="S56" s="26">
        <v>11</v>
      </c>
      <c r="T56" s="27">
        <f t="shared" si="8"/>
        <v>0.7119205298013327</v>
      </c>
      <c r="U56" s="8"/>
    </row>
    <row r="57" spans="1:21" ht="15">
      <c r="A57" s="51" t="s">
        <v>96</v>
      </c>
      <c r="B57" s="49" t="s">
        <v>125</v>
      </c>
      <c r="C57" s="23" t="s">
        <v>160</v>
      </c>
      <c r="D57" s="23" t="s">
        <v>178</v>
      </c>
      <c r="E57" s="23" t="s">
        <v>186</v>
      </c>
      <c r="F57" s="28"/>
      <c r="G57" s="6">
        <v>0</v>
      </c>
      <c r="H57" s="24">
        <v>0.03194444444444445</v>
      </c>
      <c r="I57" s="25">
        <v>0</v>
      </c>
      <c r="J57" s="25">
        <v>0</v>
      </c>
      <c r="K57" s="25">
        <v>0</v>
      </c>
      <c r="L57" s="25">
        <v>4</v>
      </c>
      <c r="M57" s="25">
        <v>0</v>
      </c>
      <c r="N57" s="24">
        <v>0.03399305555555556</v>
      </c>
      <c r="O57" s="24">
        <f t="shared" si="5"/>
        <v>0.002048611111111112</v>
      </c>
      <c r="P57" s="25">
        <v>0</v>
      </c>
      <c r="Q57" s="25">
        <f t="shared" si="6"/>
        <v>4</v>
      </c>
      <c r="R57" s="24">
        <f t="shared" si="7"/>
        <v>0.0027430555555555567</v>
      </c>
      <c r="S57" s="26">
        <v>12</v>
      </c>
      <c r="T57" s="27">
        <f t="shared" si="8"/>
        <v>0.7847682119205394</v>
      </c>
      <c r="U57" s="8"/>
    </row>
    <row r="58" spans="1:21" ht="15">
      <c r="A58" s="51" t="s">
        <v>52</v>
      </c>
      <c r="B58" s="49" t="s">
        <v>116</v>
      </c>
      <c r="C58" s="23" t="s">
        <v>128</v>
      </c>
      <c r="D58" s="23" t="s">
        <v>178</v>
      </c>
      <c r="E58" s="23" t="s">
        <v>186</v>
      </c>
      <c r="F58" s="28"/>
      <c r="G58" s="6">
        <v>0</v>
      </c>
      <c r="H58" s="24">
        <v>0.00208333333333333</v>
      </c>
      <c r="I58" s="25">
        <v>0</v>
      </c>
      <c r="J58" s="25">
        <v>0</v>
      </c>
      <c r="K58" s="25">
        <v>3</v>
      </c>
      <c r="L58" s="25">
        <v>0</v>
      </c>
      <c r="M58" s="25">
        <v>0</v>
      </c>
      <c r="N58" s="24">
        <v>0.004409722222222222</v>
      </c>
      <c r="O58" s="24">
        <f t="shared" si="5"/>
        <v>0.002326388888888892</v>
      </c>
      <c r="P58" s="25">
        <v>0</v>
      </c>
      <c r="Q58" s="25">
        <f t="shared" si="6"/>
        <v>3</v>
      </c>
      <c r="R58" s="24">
        <f t="shared" si="7"/>
        <v>0.0028472222222222254</v>
      </c>
      <c r="S58" s="26">
        <v>13</v>
      </c>
      <c r="T58" s="27">
        <f t="shared" si="8"/>
        <v>0.8145695364238515</v>
      </c>
      <c r="U58" s="8"/>
    </row>
    <row r="59" spans="1:21" ht="30">
      <c r="A59" s="51" t="s">
        <v>68</v>
      </c>
      <c r="B59" s="49" t="s">
        <v>114</v>
      </c>
      <c r="C59" s="23" t="s">
        <v>44</v>
      </c>
      <c r="D59" s="23" t="s">
        <v>178</v>
      </c>
      <c r="E59" s="23" t="s">
        <v>186</v>
      </c>
      <c r="F59" s="28"/>
      <c r="G59" s="6">
        <v>0</v>
      </c>
      <c r="H59" s="24">
        <v>0.011805555555555555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  <c r="N59" s="24">
        <v>0.01513888888888889</v>
      </c>
      <c r="O59" s="24">
        <f t="shared" si="5"/>
        <v>0.003333333333333334</v>
      </c>
      <c r="P59" s="25">
        <v>0</v>
      </c>
      <c r="Q59" s="25">
        <f t="shared" si="6"/>
        <v>0</v>
      </c>
      <c r="R59" s="24">
        <f t="shared" si="7"/>
        <v>0.003333333333333334</v>
      </c>
      <c r="S59" s="26">
        <v>15</v>
      </c>
      <c r="T59" s="27">
        <f t="shared" si="8"/>
        <v>0.9536423841059717</v>
      </c>
      <c r="U59" s="8"/>
    </row>
    <row r="60" spans="1:21" ht="15">
      <c r="A60" s="51" t="s">
        <v>55</v>
      </c>
      <c r="B60" s="49" t="s">
        <v>162</v>
      </c>
      <c r="C60" s="23" t="s">
        <v>131</v>
      </c>
      <c r="D60" s="23" t="s">
        <v>178</v>
      </c>
      <c r="E60" s="23" t="s">
        <v>186</v>
      </c>
      <c r="F60" s="28"/>
      <c r="G60" s="6">
        <v>0</v>
      </c>
      <c r="H60" s="24">
        <v>0.00416666666666667</v>
      </c>
      <c r="I60" s="25">
        <v>0</v>
      </c>
      <c r="J60" s="25">
        <v>0</v>
      </c>
      <c r="K60" s="25">
        <v>0</v>
      </c>
      <c r="L60" s="25">
        <v>0</v>
      </c>
      <c r="M60" s="25">
        <v>0</v>
      </c>
      <c r="N60" s="24">
        <v>0.0076157407407407415</v>
      </c>
      <c r="O60" s="24">
        <f t="shared" si="5"/>
        <v>0.0034490740740740714</v>
      </c>
      <c r="P60" s="25">
        <v>0</v>
      </c>
      <c r="Q60" s="25">
        <f t="shared" si="6"/>
        <v>0</v>
      </c>
      <c r="R60" s="24">
        <f t="shared" si="7"/>
        <v>0.0034490740740740714</v>
      </c>
      <c r="S60" s="26">
        <v>18</v>
      </c>
      <c r="T60" s="27">
        <f>R60/$R$9</f>
        <v>0.986754966887428</v>
      </c>
      <c r="U60" s="8"/>
    </row>
    <row r="61" spans="1:21" ht="15">
      <c r="A61" s="51" t="s">
        <v>75</v>
      </c>
      <c r="B61" s="49" t="s">
        <v>114</v>
      </c>
      <c r="C61" s="23" t="s">
        <v>147</v>
      </c>
      <c r="D61" s="23" t="s">
        <v>178</v>
      </c>
      <c r="E61" s="23" t="s">
        <v>186</v>
      </c>
      <c r="F61" s="28"/>
      <c r="G61" s="6">
        <v>0</v>
      </c>
      <c r="H61" s="24">
        <v>0.0173611111111111</v>
      </c>
      <c r="I61" s="25">
        <v>3</v>
      </c>
      <c r="J61" s="25">
        <v>0</v>
      </c>
      <c r="K61" s="25">
        <v>0</v>
      </c>
      <c r="L61" s="25">
        <v>3</v>
      </c>
      <c r="M61" s="25">
        <v>0</v>
      </c>
      <c r="N61" s="24">
        <v>0.019849537037037037</v>
      </c>
      <c r="O61" s="24">
        <f t="shared" si="5"/>
        <v>0.0024884259259259356</v>
      </c>
      <c r="P61" s="25">
        <v>0</v>
      </c>
      <c r="Q61" s="25">
        <f t="shared" si="6"/>
        <v>6</v>
      </c>
      <c r="R61" s="24">
        <f t="shared" si="7"/>
        <v>0.003530092592592602</v>
      </c>
      <c r="S61" s="26">
        <v>18</v>
      </c>
      <c r="T61" s="27">
        <f t="shared" si="8"/>
        <v>1.0099337748344517</v>
      </c>
      <c r="U61" s="8"/>
    </row>
    <row r="62" spans="1:21" ht="15">
      <c r="A62" s="51" t="s">
        <v>79</v>
      </c>
      <c r="B62" s="49" t="s">
        <v>162</v>
      </c>
      <c r="C62" s="23" t="s">
        <v>38</v>
      </c>
      <c r="D62" s="23" t="s">
        <v>178</v>
      </c>
      <c r="E62" s="23" t="s">
        <v>186</v>
      </c>
      <c r="F62" s="28"/>
      <c r="G62" s="6">
        <v>0</v>
      </c>
      <c r="H62" s="24">
        <v>0.0208333333333333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  <c r="N62" s="24">
        <v>0.025520833333333336</v>
      </c>
      <c r="O62" s="24">
        <f t="shared" si="5"/>
        <v>0.004687500000000035</v>
      </c>
      <c r="P62" s="25">
        <v>0</v>
      </c>
      <c r="Q62" s="25">
        <f t="shared" si="6"/>
        <v>0</v>
      </c>
      <c r="R62" s="24">
        <f t="shared" si="7"/>
        <v>0.004687500000000035</v>
      </c>
      <c r="S62" s="26">
        <v>19</v>
      </c>
      <c r="T62" s="27">
        <f t="shared" si="8"/>
        <v>1.3410596026490325</v>
      </c>
      <c r="U62" s="8"/>
    </row>
    <row r="63" spans="1:21" ht="15">
      <c r="A63" s="51" t="s">
        <v>88</v>
      </c>
      <c r="B63" s="49" t="s">
        <v>163</v>
      </c>
      <c r="C63" s="23" t="s">
        <v>156</v>
      </c>
      <c r="D63" s="23" t="s">
        <v>178</v>
      </c>
      <c r="E63" s="23" t="s">
        <v>186</v>
      </c>
      <c r="F63" s="28"/>
      <c r="G63" s="6">
        <v>0</v>
      </c>
      <c r="H63" s="24">
        <v>0.02638888888888889</v>
      </c>
      <c r="I63" s="25">
        <v>1</v>
      </c>
      <c r="J63" s="25">
        <v>0</v>
      </c>
      <c r="K63" s="25">
        <v>1</v>
      </c>
      <c r="L63" s="25">
        <v>0</v>
      </c>
      <c r="M63" s="25">
        <v>0</v>
      </c>
      <c r="N63" s="24">
        <v>0.03099537037037037</v>
      </c>
      <c r="O63" s="24">
        <f t="shared" si="5"/>
        <v>0.004606481481481482</v>
      </c>
      <c r="P63" s="25">
        <v>0</v>
      </c>
      <c r="Q63" s="25">
        <f t="shared" si="6"/>
        <v>2</v>
      </c>
      <c r="R63" s="24">
        <f t="shared" si="7"/>
        <v>0.004953703703703704</v>
      </c>
      <c r="S63" s="26">
        <v>20</v>
      </c>
      <c r="T63" s="27">
        <f t="shared" si="8"/>
        <v>1.4172185430463744</v>
      </c>
      <c r="U63" s="8"/>
    </row>
    <row r="64" spans="1:21" ht="15">
      <c r="A64" s="51" t="s">
        <v>78</v>
      </c>
      <c r="B64" s="49" t="s">
        <v>118</v>
      </c>
      <c r="C64" s="23" t="s">
        <v>149</v>
      </c>
      <c r="D64" s="23" t="s">
        <v>178</v>
      </c>
      <c r="E64" s="23" t="s">
        <v>186</v>
      </c>
      <c r="F64" s="28"/>
      <c r="G64" s="6">
        <v>0</v>
      </c>
      <c r="H64" s="24">
        <v>0.0201388888888889</v>
      </c>
      <c r="I64" s="25">
        <v>1</v>
      </c>
      <c r="J64" s="25">
        <v>0</v>
      </c>
      <c r="K64" s="25">
        <v>0</v>
      </c>
      <c r="L64" s="25">
        <v>0</v>
      </c>
      <c r="M64" s="25">
        <v>0</v>
      </c>
      <c r="N64" s="24">
        <v>0.025069444444444446</v>
      </c>
      <c r="O64" s="24">
        <f t="shared" si="5"/>
        <v>0.004930555555555546</v>
      </c>
      <c r="P64" s="25">
        <v>0</v>
      </c>
      <c r="Q64" s="25">
        <f t="shared" si="6"/>
        <v>1</v>
      </c>
      <c r="R64" s="24">
        <f t="shared" si="7"/>
        <v>0.005104166666666657</v>
      </c>
      <c r="S64" s="26" t="s">
        <v>36</v>
      </c>
      <c r="T64" s="27">
        <f t="shared" si="8"/>
        <v>1.460264900662266</v>
      </c>
      <c r="U64" s="8"/>
    </row>
    <row r="65" spans="1:21" ht="15">
      <c r="A65" s="51" t="s">
        <v>111</v>
      </c>
      <c r="B65" s="49" t="s">
        <v>163</v>
      </c>
      <c r="C65" s="23" t="s">
        <v>171</v>
      </c>
      <c r="D65" s="23" t="s">
        <v>178</v>
      </c>
      <c r="E65" s="23" t="s">
        <v>186</v>
      </c>
      <c r="F65" s="28"/>
      <c r="G65" s="6">
        <v>0</v>
      </c>
      <c r="H65" s="24">
        <v>0.0430555555555556</v>
      </c>
      <c r="I65" s="25">
        <v>0</v>
      </c>
      <c r="J65" s="25">
        <v>1</v>
      </c>
      <c r="K65" s="25">
        <v>0</v>
      </c>
      <c r="L65" s="25">
        <v>0</v>
      </c>
      <c r="M65" s="25">
        <v>3</v>
      </c>
      <c r="N65" s="24">
        <v>0.047511574074074074</v>
      </c>
      <c r="O65" s="24">
        <f t="shared" si="5"/>
        <v>0.004456018518518477</v>
      </c>
      <c r="P65" s="25">
        <v>0</v>
      </c>
      <c r="Q65" s="25">
        <f t="shared" si="6"/>
        <v>4</v>
      </c>
      <c r="R65" s="24">
        <f t="shared" si="7"/>
        <v>0.005150462962962922</v>
      </c>
      <c r="S65" s="26" t="s">
        <v>36</v>
      </c>
      <c r="T65" s="27">
        <f t="shared" si="8"/>
        <v>1.47350993377484</v>
      </c>
      <c r="U65" s="8"/>
    </row>
    <row r="66" spans="1:21" ht="15">
      <c r="A66" s="51" t="s">
        <v>72</v>
      </c>
      <c r="B66" s="49" t="s">
        <v>162</v>
      </c>
      <c r="C66" s="23" t="s">
        <v>145</v>
      </c>
      <c r="D66" s="23" t="s">
        <v>178</v>
      </c>
      <c r="E66" s="23" t="s">
        <v>186</v>
      </c>
      <c r="F66" s="28"/>
      <c r="G66" s="6">
        <v>0</v>
      </c>
      <c r="H66" s="24">
        <v>0.0152777777777778</v>
      </c>
      <c r="I66" s="25">
        <v>0</v>
      </c>
      <c r="J66" s="25">
        <v>0</v>
      </c>
      <c r="K66" s="25">
        <v>3</v>
      </c>
      <c r="L66" s="25">
        <v>1</v>
      </c>
      <c r="M66" s="25">
        <v>0</v>
      </c>
      <c r="N66" s="24">
        <v>0.020243055555555552</v>
      </c>
      <c r="O66" s="24">
        <f t="shared" si="5"/>
        <v>0.0049652777777777525</v>
      </c>
      <c r="P66" s="25">
        <v>0</v>
      </c>
      <c r="Q66" s="25">
        <f t="shared" si="6"/>
        <v>4</v>
      </c>
      <c r="R66" s="24">
        <f t="shared" si="7"/>
        <v>0.005659722222222197</v>
      </c>
      <c r="S66" s="26">
        <v>1</v>
      </c>
      <c r="T66" s="27">
        <f>R66/$R$9</f>
        <v>1.619205298013257</v>
      </c>
      <c r="U66" s="8">
        <v>3</v>
      </c>
    </row>
    <row r="67" spans="1:21" ht="15">
      <c r="A67" s="51" t="s">
        <v>95</v>
      </c>
      <c r="B67" s="49" t="s">
        <v>124</v>
      </c>
      <c r="C67" s="23" t="s">
        <v>41</v>
      </c>
      <c r="D67" s="23" t="s">
        <v>178</v>
      </c>
      <c r="E67" s="23" t="s">
        <v>186</v>
      </c>
      <c r="F67" s="28"/>
      <c r="G67" s="6">
        <v>0</v>
      </c>
      <c r="H67" s="24">
        <v>0.018055555555555557</v>
      </c>
      <c r="I67" s="25">
        <v>0</v>
      </c>
      <c r="J67" s="25">
        <v>0</v>
      </c>
      <c r="K67" s="25">
        <v>0</v>
      </c>
      <c r="L67" s="25">
        <v>0</v>
      </c>
      <c r="M67" s="25">
        <v>0</v>
      </c>
      <c r="N67" s="24">
        <v>0.02383101851851852</v>
      </c>
      <c r="O67" s="24">
        <f t="shared" si="5"/>
        <v>0.005775462962962961</v>
      </c>
      <c r="P67" s="25">
        <v>0</v>
      </c>
      <c r="Q67" s="25">
        <f t="shared" si="6"/>
        <v>0</v>
      </c>
      <c r="R67" s="24">
        <f t="shared" si="7"/>
        <v>0.005775462962962961</v>
      </c>
      <c r="S67" s="26">
        <v>6</v>
      </c>
      <c r="T67" s="27">
        <f aca="true" t="shared" si="9" ref="T67:T72">R67/$R$9</f>
        <v>1.652317880794721</v>
      </c>
      <c r="U67" s="8" t="s">
        <v>47</v>
      </c>
    </row>
    <row r="68" spans="1:21" ht="15.75" customHeight="1">
      <c r="A68" s="51" t="s">
        <v>54</v>
      </c>
      <c r="B68" s="49" t="s">
        <v>118</v>
      </c>
      <c r="C68" s="23" t="s">
        <v>130</v>
      </c>
      <c r="D68" s="23" t="s">
        <v>178</v>
      </c>
      <c r="E68" s="23" t="s">
        <v>186</v>
      </c>
      <c r="F68" s="28"/>
      <c r="G68" s="6">
        <v>0</v>
      </c>
      <c r="H68" s="24">
        <v>0.00347222222222222</v>
      </c>
      <c r="I68" s="25">
        <v>0</v>
      </c>
      <c r="J68" s="25">
        <v>0</v>
      </c>
      <c r="K68" s="25">
        <v>0</v>
      </c>
      <c r="L68" s="25">
        <v>1</v>
      </c>
      <c r="M68" s="25">
        <v>0</v>
      </c>
      <c r="N68" s="24">
        <v>0.009282407407407408</v>
      </c>
      <c r="O68" s="24">
        <f t="shared" si="5"/>
        <v>0.005810185185185187</v>
      </c>
      <c r="P68" s="25">
        <v>0</v>
      </c>
      <c r="Q68" s="25">
        <f t="shared" si="6"/>
        <v>1</v>
      </c>
      <c r="R68" s="24">
        <f t="shared" si="7"/>
        <v>0.005983796296296299</v>
      </c>
      <c r="S68" s="26">
        <v>7</v>
      </c>
      <c r="T68" s="27">
        <f t="shared" si="9"/>
        <v>1.7119205298013453</v>
      </c>
      <c r="U68" s="8"/>
    </row>
    <row r="69" spans="1:21" ht="15">
      <c r="A69" s="51" t="s">
        <v>98</v>
      </c>
      <c r="B69" s="49" t="s">
        <v>163</v>
      </c>
      <c r="C69" s="23" t="s">
        <v>185</v>
      </c>
      <c r="D69" s="23" t="s">
        <v>178</v>
      </c>
      <c r="E69" s="23" t="s">
        <v>186</v>
      </c>
      <c r="F69" s="28"/>
      <c r="G69" s="6">
        <v>0</v>
      </c>
      <c r="H69" s="24">
        <v>0.034027777777777775</v>
      </c>
      <c r="I69" s="25">
        <v>3</v>
      </c>
      <c r="J69" s="25">
        <v>0</v>
      </c>
      <c r="K69" s="25">
        <v>0</v>
      </c>
      <c r="L69" s="25">
        <v>1</v>
      </c>
      <c r="M69" s="25">
        <v>3</v>
      </c>
      <c r="N69" s="24">
        <v>0.039594907407407405</v>
      </c>
      <c r="O69" s="24">
        <f t="shared" si="5"/>
        <v>0.00556712962962963</v>
      </c>
      <c r="P69" s="25">
        <v>0</v>
      </c>
      <c r="Q69" s="25">
        <f t="shared" si="6"/>
        <v>7</v>
      </c>
      <c r="R69" s="24">
        <f t="shared" si="7"/>
        <v>0.006782407407407408</v>
      </c>
      <c r="S69" s="26">
        <v>8</v>
      </c>
      <c r="T69" s="27">
        <f t="shared" si="9"/>
        <v>1.9403973509934005</v>
      </c>
      <c r="U69" s="8"/>
    </row>
    <row r="70" spans="1:21" ht="14.25" customHeight="1">
      <c r="A70" s="51" t="s">
        <v>63</v>
      </c>
      <c r="B70" s="49" t="s">
        <v>118</v>
      </c>
      <c r="C70" s="23" t="s">
        <v>138</v>
      </c>
      <c r="D70" s="23" t="s">
        <v>178</v>
      </c>
      <c r="E70" s="23" t="s">
        <v>186</v>
      </c>
      <c r="F70" s="28"/>
      <c r="G70" s="6">
        <v>0</v>
      </c>
      <c r="H70" s="24">
        <v>0.00902777777777778</v>
      </c>
      <c r="I70" s="25">
        <v>0</v>
      </c>
      <c r="J70" s="25">
        <v>10</v>
      </c>
      <c r="K70" s="25">
        <v>0</v>
      </c>
      <c r="L70" s="25">
        <v>0</v>
      </c>
      <c r="M70" s="25">
        <v>0</v>
      </c>
      <c r="N70" s="24">
        <v>0.018472222222222223</v>
      </c>
      <c r="O70" s="24">
        <f t="shared" si="5"/>
        <v>0.009444444444444443</v>
      </c>
      <c r="P70" s="25">
        <v>0</v>
      </c>
      <c r="Q70" s="25">
        <f t="shared" si="6"/>
        <v>10</v>
      </c>
      <c r="R70" s="24">
        <f t="shared" si="7"/>
        <v>0.011180555555555555</v>
      </c>
      <c r="S70" s="26">
        <v>10</v>
      </c>
      <c r="T70" s="27">
        <f t="shared" si="9"/>
        <v>3.198675496688779</v>
      </c>
      <c r="U70" s="8"/>
    </row>
    <row r="71" spans="1:21" ht="15">
      <c r="A71" s="51" t="s">
        <v>86</v>
      </c>
      <c r="B71" s="49" t="s">
        <v>125</v>
      </c>
      <c r="C71" s="23" t="s">
        <v>46</v>
      </c>
      <c r="D71" s="23" t="s">
        <v>178</v>
      </c>
      <c r="E71" s="23" t="s">
        <v>186</v>
      </c>
      <c r="F71" s="28"/>
      <c r="G71" s="6">
        <v>0</v>
      </c>
      <c r="H71" s="24">
        <v>0.025694444444444447</v>
      </c>
      <c r="I71" s="25">
        <v>0</v>
      </c>
      <c r="J71" s="25">
        <v>0</v>
      </c>
      <c r="K71" s="25">
        <v>0</v>
      </c>
      <c r="L71" s="25" t="s">
        <v>174</v>
      </c>
      <c r="M71" s="25">
        <v>0</v>
      </c>
      <c r="N71" s="24">
        <v>0.02803240740740741</v>
      </c>
      <c r="O71" s="24">
        <f t="shared" si="5"/>
        <v>0.002337962962962962</v>
      </c>
      <c r="P71" s="25">
        <v>1</v>
      </c>
      <c r="Q71" s="25" t="e">
        <f t="shared" si="6"/>
        <v>#VALUE!</v>
      </c>
      <c r="R71" s="24" t="e">
        <f t="shared" si="7"/>
        <v>#VALUE!</v>
      </c>
      <c r="S71" s="26">
        <v>12</v>
      </c>
      <c r="T71" s="27" t="e">
        <f t="shared" si="9"/>
        <v>#VALUE!</v>
      </c>
      <c r="U71" s="8"/>
    </row>
    <row r="72" spans="1:21" ht="15">
      <c r="A72" s="51" t="s">
        <v>64</v>
      </c>
      <c r="B72" s="49" t="s">
        <v>162</v>
      </c>
      <c r="C72" s="23" t="s">
        <v>139</v>
      </c>
      <c r="D72" s="23" t="s">
        <v>178</v>
      </c>
      <c r="E72" s="23" t="s">
        <v>186</v>
      </c>
      <c r="F72" s="28"/>
      <c r="G72" s="6">
        <v>0</v>
      </c>
      <c r="H72" s="24">
        <v>0.00972222222222222</v>
      </c>
      <c r="I72" s="25">
        <v>0</v>
      </c>
      <c r="J72" s="25">
        <v>0</v>
      </c>
      <c r="K72" s="25">
        <v>0</v>
      </c>
      <c r="L72" s="25">
        <v>0</v>
      </c>
      <c r="M72" s="25" t="s">
        <v>174</v>
      </c>
      <c r="N72" s="24">
        <v>0</v>
      </c>
      <c r="O72" s="24">
        <f t="shared" si="5"/>
        <v>-0.00972222222222222</v>
      </c>
      <c r="P72" s="25">
        <v>1</v>
      </c>
      <c r="Q72" s="25" t="e">
        <f t="shared" si="6"/>
        <v>#VALUE!</v>
      </c>
      <c r="R72" s="24" t="e">
        <f t="shared" si="7"/>
        <v>#VALUE!</v>
      </c>
      <c r="S72" s="26">
        <v>13</v>
      </c>
      <c r="T72" s="27" t="e">
        <f t="shared" si="9"/>
        <v>#VALUE!</v>
      </c>
      <c r="U72" s="8"/>
    </row>
    <row r="73" spans="1:21" ht="15">
      <c r="A73" s="34"/>
      <c r="B73" s="35"/>
      <c r="C73" s="36"/>
      <c r="D73" s="36"/>
      <c r="E73" s="36"/>
      <c r="F73" s="37"/>
      <c r="G73" s="38"/>
      <c r="H73" s="39"/>
      <c r="I73" s="40"/>
      <c r="J73" s="40"/>
      <c r="K73" s="40"/>
      <c r="L73" s="40"/>
      <c r="M73" s="40"/>
      <c r="N73" s="39"/>
      <c r="O73" s="39"/>
      <c r="P73" s="40"/>
      <c r="Q73" s="40"/>
      <c r="R73" s="39"/>
      <c r="S73" s="41"/>
      <c r="T73" s="42"/>
      <c r="U73" s="43"/>
    </row>
    <row r="74" spans="2:21" ht="12.75">
      <c r="B74" s="33"/>
      <c r="C74" s="56" t="s">
        <v>27</v>
      </c>
      <c r="D74" s="56"/>
      <c r="E74" s="56"/>
      <c r="F74" s="56"/>
      <c r="G74" s="38">
        <f>SUM(G9:G19)*2</f>
        <v>0</v>
      </c>
      <c r="H74" s="44"/>
      <c r="I74" s="40"/>
      <c r="J74" s="40"/>
      <c r="K74" s="40"/>
      <c r="L74" s="40"/>
      <c r="M74" s="40"/>
      <c r="N74" s="39"/>
      <c r="O74" s="39"/>
      <c r="P74" s="40"/>
      <c r="Q74" s="40"/>
      <c r="R74" s="39"/>
      <c r="S74" s="41"/>
      <c r="T74" s="42" t="s">
        <v>28</v>
      </c>
      <c r="U74" s="38"/>
    </row>
    <row r="75" spans="2:9" ht="12.75">
      <c r="B75" s="33"/>
      <c r="C75" s="45"/>
      <c r="D75" s="45"/>
      <c r="E75" s="45"/>
      <c r="F75" s="45"/>
      <c r="G75" s="46"/>
      <c r="I75" s="46"/>
    </row>
    <row r="77" spans="3:16" ht="15">
      <c r="C77" s="57" t="s">
        <v>175</v>
      </c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47"/>
    </row>
    <row r="80" spans="3:5" ht="15">
      <c r="C80" s="50" t="s">
        <v>48</v>
      </c>
      <c r="E80" s="50" t="s">
        <v>34</v>
      </c>
    </row>
  </sheetData>
  <sheetProtection/>
  <mergeCells count="11">
    <mergeCell ref="H8:M8"/>
    <mergeCell ref="C74:F74"/>
    <mergeCell ref="C77:O77"/>
    <mergeCell ref="C5:T5"/>
    <mergeCell ref="B6:C6"/>
    <mergeCell ref="O6:T6"/>
    <mergeCell ref="O1:T1"/>
    <mergeCell ref="O2:Q2"/>
    <mergeCell ref="Q3:U3"/>
    <mergeCell ref="A4:T4"/>
    <mergeCell ref="H3:N3"/>
  </mergeCells>
  <printOptions/>
  <pageMargins left="0.75" right="0.75" top="1" bottom="1" header="0.5" footer="0.5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voyager</cp:lastModifiedBy>
  <cp:lastPrinted>2011-10-12T14:11:56Z</cp:lastPrinted>
  <dcterms:created xsi:type="dcterms:W3CDTF">2007-10-12T06:56:14Z</dcterms:created>
  <dcterms:modified xsi:type="dcterms:W3CDTF">2013-10-07T08:53:24Z</dcterms:modified>
  <cp:category/>
  <cp:version/>
  <cp:contentType/>
  <cp:contentStatus/>
</cp:coreProperties>
</file>